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30" windowWidth="15480" windowHeight="11625" firstSheet="3" activeTab="9"/>
  </bookViews>
  <sheets>
    <sheet name="metineF1 04" sheetId="1" state="hidden" r:id="rId1"/>
    <sheet name="metinėF15 04" sheetId="2" state="hidden" r:id="rId2"/>
    <sheet name="Iketv." sheetId="3" state="hidden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</sheets>
  <definedNames>
    <definedName name="_xlnm.Print_Area" localSheetId="3">'1'!$1:$39</definedName>
    <definedName name="_xlnm.Print_Area" localSheetId="4">'2'!$A$1:$G$33</definedName>
    <definedName name="_xlnm.Print_Area" localSheetId="6">'4'!$A$1:$G$37</definedName>
    <definedName name="_xlnm.Print_Area" localSheetId="7">'5'!$A$1:$J$30</definedName>
    <definedName name="_xlnm.Print_Area" localSheetId="8">'6'!$A$1:$L$39</definedName>
    <definedName name="_xlnm.Print_Area" localSheetId="9">'7'!$A$1:$I$35</definedName>
    <definedName name="Z_7EA8C0BA_5411_44A0_9628_9A22CD2E3A9E_.wvu.Cols" localSheetId="9" hidden="1">'7'!$K:$K</definedName>
    <definedName name="Z_7EA8C0BA_5411_44A0_9628_9A22CD2E3A9E_.wvu.PrintArea" localSheetId="8" hidden="1">'6'!$B$1:$K$34</definedName>
    <definedName name="Z_7EA8C0BA_5411_44A0_9628_9A22CD2E3A9E_.wvu.Rows" localSheetId="3" hidden="1">'1'!#REF!,'1'!#REF!</definedName>
    <definedName name="Z_7EA8C0BA_5411_44A0_9628_9A22CD2E3A9E_.wvu.Rows" localSheetId="7" hidden="1">'5'!$16:$17</definedName>
    <definedName name="Z_7EA8C0BA_5411_44A0_9628_9A22CD2E3A9E_.wvu.Rows" localSheetId="9" hidden="1">'7'!$18:$18</definedName>
  </definedNames>
  <calcPr fullCalcOnLoad="1"/>
</workbook>
</file>

<file path=xl/comments1.xml><?xml version="1.0" encoding="utf-8"?>
<comments xmlns="http://schemas.openxmlformats.org/spreadsheetml/2006/main">
  <authors>
    <author>LaimaJur</author>
  </authors>
  <commentList>
    <comment ref="C47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377,5neišaišk.paj
17123,1 kt.neišv.paj
</t>
        </r>
      </text>
    </comment>
    <comment ref="C51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6417,5 ILGAL.mat.turto
4,9nemat turt.
5777,8 strateg.atsarg.
</t>
        </r>
      </text>
    </comment>
    <comment ref="C28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4515,2 pramon.nuosav.obj.registr.</t>
        </r>
      </text>
    </comment>
  </commentList>
</comments>
</file>

<file path=xl/comments2.xml><?xml version="1.0" encoding="utf-8"?>
<comments xmlns="http://schemas.openxmlformats.org/spreadsheetml/2006/main">
  <authors>
    <author>LaimaJur</author>
  </authors>
  <commentList>
    <comment ref="C48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377,5neišaišk.paj
17123,1 kt.neišv.paj
</t>
        </r>
      </text>
    </comment>
    <comment ref="C52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6417,5 ILGAL.mat.turto
4,9nemat turt.
5777,8 strateg.atsarg.
</t>
        </r>
      </text>
    </comment>
    <comment ref="C29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4515,2 pramon.nuosav.obj.registr.</t>
        </r>
      </text>
    </comment>
  </commentList>
</comments>
</file>

<file path=xl/comments3.xml><?xml version="1.0" encoding="utf-8"?>
<comments xmlns="http://schemas.openxmlformats.org/spreadsheetml/2006/main">
  <authors>
    <author>LaimaJur</author>
  </authors>
  <commentList>
    <comment ref="C42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169,3neišaišk.paj
11245,4 kt.neišv.paj
</t>
        </r>
      </text>
    </comment>
  </commentList>
</comments>
</file>

<file path=xl/sharedStrings.xml><?xml version="1.0" encoding="utf-8"?>
<sst xmlns="http://schemas.openxmlformats.org/spreadsheetml/2006/main" count="388" uniqueCount="178">
  <si>
    <t>LIETUVOS RESPUBLIKOS 2004 M. VALSTYBĖS BIUDŽETO I KETVIRČIO ĮVYKDYMO  APYSKAITA</t>
  </si>
  <si>
    <t>Valstybės biudžeto pajamos</t>
  </si>
  <si>
    <t>Pajamos</t>
  </si>
  <si>
    <t>Planas</t>
  </si>
  <si>
    <t>Įvykdymas</t>
  </si>
  <si>
    <t>Mokesčiai</t>
  </si>
  <si>
    <t>Pajamų ir pelno mokesčiai</t>
  </si>
  <si>
    <t>Gyventojų pajamų mokestis</t>
  </si>
  <si>
    <t>Pelno mokestis</t>
  </si>
  <si>
    <t>Prekių ir paslaugų mokesčiai</t>
  </si>
  <si>
    <t>Pridėtinės vertės mokestis</t>
  </si>
  <si>
    <t>Atskaitymai nuo pajamų pagal Lietuvos Respulikos miškų įstatymą</t>
  </si>
  <si>
    <t>Atskaitymai nuo pajamų pagal Lietuvos Respublikos kelių priežiūros ir plėtros programos finansavimo įstatymą</t>
  </si>
  <si>
    <t>Prekių apyvartos mokestis</t>
  </si>
  <si>
    <t>Akcizai</t>
  </si>
  <si>
    <t>Cukraus mokestis</t>
  </si>
  <si>
    <t>Loterijų ir azartinių lošimų mokestis</t>
  </si>
  <si>
    <t>Transporto priemonių mokesčiai</t>
  </si>
  <si>
    <t>Mokestis už aplinkos teršimą</t>
  </si>
  <si>
    <t>Rinkliavos</t>
  </si>
  <si>
    <t>Tarptautinės prekybos ir sandorių mokesčiai</t>
  </si>
  <si>
    <t>KITOS PAJAMOS</t>
  </si>
  <si>
    <t>Turto pajamos</t>
  </si>
  <si>
    <t>Palūkanos už paskolas</t>
  </si>
  <si>
    <t>Palūkanos už depozitus</t>
  </si>
  <si>
    <t>Lietuvs banko likutinis pelnas</t>
  </si>
  <si>
    <t>Dividendai</t>
  </si>
  <si>
    <t>Palūkanos už kapitalo naudojimą</t>
  </si>
  <si>
    <t>Mokestis už valstybinius gamtos išteklius</t>
  </si>
  <si>
    <t>Naftos ir dujų išteklių mokestis</t>
  </si>
  <si>
    <t>Pajamos už teikiamas paslaugas</t>
  </si>
  <si>
    <t>Pajamos už patalpų nuomą</t>
  </si>
  <si>
    <t>Konsulinis mokestis</t>
  </si>
  <si>
    <t>Pajamos už atsitiktines paslaugas</t>
  </si>
  <si>
    <t>Įmokos už mokslą aukštosiose mokyklose</t>
  </si>
  <si>
    <t>Žyminis mokestis</t>
  </si>
  <si>
    <t>Kitos pajamos</t>
  </si>
  <si>
    <t>Pajamos iš baudų ir konfiskacijos</t>
  </si>
  <si>
    <t>Kitos neišvardintos pajamos</t>
  </si>
  <si>
    <t>SANDORIAI SU MATERIALIUOJU IR NEMATERIALIUOJU TURTU BEI FINANSINIŲ ĮSIPAREIGOJIMŲ PRISIĖMIMAS</t>
  </si>
  <si>
    <t>Ilgalaikio materialiojo turto realizavimo pajamos</t>
  </si>
  <si>
    <t>Žemė</t>
  </si>
  <si>
    <t>Kitas ilgalaikis materialusis turtas</t>
  </si>
  <si>
    <t>SANDORIAI SU FINANSINIU TURTU</t>
  </si>
  <si>
    <t>Kitos gautinos sumos</t>
  </si>
  <si>
    <t>Iš viso</t>
  </si>
  <si>
    <t>EUROPOS SĄJUNGOS PARAMA</t>
  </si>
  <si>
    <t>IŠ VISO</t>
  </si>
  <si>
    <t>skirtumas</t>
  </si>
  <si>
    <t>Forma 1-VP patvirtinta Lietuvos Respublikos finansų ministro 2004 m. sausio 23 d. įsakymu Nr. 1K-022</t>
  </si>
  <si>
    <t>%</t>
  </si>
  <si>
    <t>IŠ VISO PAJAMŲ</t>
  </si>
  <si>
    <t>tūkst.Lt</t>
  </si>
  <si>
    <t>Forma Nr.1 patvirtinta Lietuvos Respublikos finansų ministro 2005 m. kovo 8 d. įsakymu Nr.1K-068</t>
  </si>
  <si>
    <t>Forma Nr.15 patvirtinta Lietuvos Respublikos finansų ministro 2005 m. kovo 8 d. įsakymu Nr.1K-068</t>
  </si>
  <si>
    <t>ATASKAITA</t>
  </si>
  <si>
    <t xml:space="preserve">LIETUVOS RESPUBLIKOS  VALSTYBĖS BIUDŽETO  ĮVYKDYMO 2004 M. </t>
  </si>
  <si>
    <t>2005 03 08 Nr.0302</t>
  </si>
  <si>
    <t>Vilnius</t>
  </si>
  <si>
    <t>Rodikliai</t>
  </si>
  <si>
    <t>ATASKAITA (PAGAL VALSTYBĖS FUNKCIJAS IR EKONOMINĘ KLASIFIKACIJĄ)</t>
  </si>
  <si>
    <t>Mokestis už valstybės turto naudojimą patikėjimo teise</t>
  </si>
  <si>
    <t>Laikotarpio pradžios likutis</t>
  </si>
  <si>
    <t>Sukaupta pervestinų sumų</t>
  </si>
  <si>
    <t>IŠ VISO:</t>
  </si>
  <si>
    <t>Pervesta sumų</t>
  </si>
  <si>
    <t xml:space="preserve">I. Pervestinos sumos  </t>
  </si>
  <si>
    <t>Ekonominės klasifikacijos straipsnio kodas</t>
  </si>
  <si>
    <t>Ekonominės klasifikacijos straipsnio pavadinimas</t>
  </si>
  <si>
    <t>(parašas)</t>
  </si>
  <si>
    <t>(vardas ir pavardė)</t>
  </si>
  <si>
    <t>(vyriausiojo buhalterio (buhalterio) ar jo įgalioto asmens pareigos)</t>
  </si>
  <si>
    <t>(Litais)</t>
  </si>
  <si>
    <t>___________Nr._________</t>
  </si>
  <si>
    <t>(data)</t>
  </si>
  <si>
    <t xml:space="preserve">                       (sudarymo vieta)</t>
  </si>
  <si>
    <t>____________________________</t>
  </si>
  <si>
    <t>(sudarymo vieta)</t>
  </si>
  <si>
    <t xml:space="preserve">Pervestinos sumos </t>
  </si>
  <si>
    <t xml:space="preserve">II. Sukauptos  pervestinos sumos </t>
  </si>
  <si>
    <t>Įmokų administratoriaus  įstaigos kodas</t>
  </si>
  <si>
    <t>Įmokų administratoriaus įstaigos pavadinimas</t>
  </si>
  <si>
    <t xml:space="preserve">Apskaičiuota pervestinų sumų </t>
  </si>
  <si>
    <t>Laikotarpio pabaigos likutis (3+4-5)</t>
  </si>
  <si>
    <t>Gauta iš iždo sumų</t>
  </si>
  <si>
    <t>________</t>
  </si>
  <si>
    <t xml:space="preserve">Pervesta į iždą grąžintinų iš iždo sumų </t>
  </si>
  <si>
    <t xml:space="preserve">                                                                (savivaldybės administracijos padalinio pavadinimas)</t>
  </si>
  <si>
    <t>Apskaičiuota pervestinų sumų</t>
  </si>
  <si>
    <t>Didžiosios knygos sąskaitos numeris</t>
  </si>
  <si>
    <t>Didžiosios knygos sąskaitos pavadinimas</t>
  </si>
  <si>
    <t xml:space="preserve">Laikotarpio pabaigos likutis (7+8-9) </t>
  </si>
  <si>
    <t>(įstaigos pavadinimas, kodas)</t>
  </si>
  <si>
    <t>(vardas, pavardė)</t>
  </si>
  <si>
    <t>Laikotarpio pabaigos likutis     (3+4-5)</t>
  </si>
  <si>
    <t xml:space="preserve">      (data)</t>
  </si>
  <si>
    <t>Pervestinų sumų likutis laikotarpio pabaigoje (1+2-3)</t>
  </si>
  <si>
    <t xml:space="preserve">Sukauptų pervestinų sumų likutis laikotarpio pabaigoje (5+6-7) </t>
  </si>
  <si>
    <t xml:space="preserve">                                                      Projektas</t>
  </si>
  <si>
    <t>Sukauptos pervestinos sumos</t>
  </si>
  <si>
    <t>Laikotarpio pabaigos likutis
(3+4-5-6)</t>
  </si>
  <si>
    <t>Įmokų mokėtojo   įstaigos kodas</t>
  </si>
  <si>
    <t>Įmokų mokėtojo įstaigos pavadinimas</t>
  </si>
  <si>
    <t>___________________________________________________</t>
  </si>
  <si>
    <t xml:space="preserve">(Savivaldybės biudžetinių įstaigų  pajamų įmokų ataskaitos forma S7) </t>
  </si>
  <si>
    <t>_________________________________________________________________________________</t>
  </si>
  <si>
    <t>(vadovo ar jo įgalioto asmens pareigos)</t>
  </si>
  <si>
    <t>(įstaigos  pavadinimas, kodas)</t>
  </si>
  <si>
    <t xml:space="preserve"> </t>
  </si>
  <si>
    <t xml:space="preserve">           (data)</t>
  </si>
  <si>
    <t xml:space="preserve">                             (data)</t>
  </si>
  <si>
    <t xml:space="preserve">                   (data)</t>
  </si>
  <si>
    <t xml:space="preserve">        (sudarymo vieta)</t>
  </si>
  <si>
    <t xml:space="preserve"> (vardas, pavardė)</t>
  </si>
  <si>
    <t>7 priedas</t>
  </si>
  <si>
    <t>5 priedas</t>
  </si>
  <si>
    <t>2 priedas</t>
  </si>
  <si>
    <t>1 priedas</t>
  </si>
  <si>
    <t>(savivaldybės administracijos padalinio pavadinimas)</t>
  </si>
  <si>
    <t>3 priedas</t>
  </si>
  <si>
    <t>4 priedas</t>
  </si>
  <si>
    <t>6 priedas</t>
  </si>
  <si>
    <t>(Kitų savivaldybės iždo  pajamų ataskaitos  forma S6)</t>
  </si>
  <si>
    <t xml:space="preserve">Pervestinų sumų pokytis </t>
  </si>
  <si>
    <t>Pervestinų sumų pokytis</t>
  </si>
  <si>
    <t xml:space="preserve">Sukauptos gautinos iš savivaldybės iždo sumos </t>
  </si>
  <si>
    <t>Grąžintinų sumų pokytis</t>
  </si>
  <si>
    <t>(Valstybinės mokesčių inspekcijos surinktų ir apskaičiuotų administruojamų mokesčių pajamų ataskaitos forma S1)</t>
  </si>
  <si>
    <t xml:space="preserve">(Valstybinės mokesčių inspekcijos pavadinimas, kodas)                       </t>
  </si>
  <si>
    <t xml:space="preserve">(Valstybinės mokesčių inspekcijos  pavadinimas, kodas) </t>
  </si>
  <si>
    <t>APSKAIČIUOTO VALSTYBINĖS ŽEMĖS NUOMOS MOKESČIO PAJAMŲ ATASKAITA UŽ 20________ METŲ ______KETVIRTĮ</t>
  </si>
  <si>
    <t xml:space="preserve">                                         (Apskaičiuoto valstybinės žemės nuomos mokesčio pajamų ataskaitos forma S5)</t>
  </si>
  <si>
    <t>VALSTYBINĖS MOKESČIŲ INSPEKCIJOS SURINKTŲ IR APSKAIČIUOTŲ ADMINISTRUOJAMŲ MOKESČIŲ AR ĮMOKŲ PAJAMŲ ATASKAITA UŽ  _______________ METŲ __________ KETVIRTĮ</t>
  </si>
  <si>
    <t>(pajamų administratoriaus pavadinimas, kodas)</t>
  </si>
  <si>
    <t xml:space="preserve">Sukaupta pervestinų sumų </t>
  </si>
  <si>
    <t>____________________</t>
  </si>
  <si>
    <t>______________________________________________</t>
  </si>
  <si>
    <t>_____________________________________________________</t>
  </si>
  <si>
    <t>_______________________</t>
  </si>
  <si>
    <t>________________________</t>
  </si>
  <si>
    <t>pateikimo taisyklių</t>
  </si>
  <si>
    <t xml:space="preserve">Informacijos, reikalingos Lietuvos Respublikos savivaldybių iždų </t>
  </si>
  <si>
    <t>finansinėms ataskaitoms sudaryti,</t>
  </si>
  <si>
    <t xml:space="preserve">Informacijos, reikalingos Lietuvos Respublikos savivaldybių iždų                       
</t>
  </si>
  <si>
    <t xml:space="preserve">Informacijos, reikalingos Lietuvos Respublikos savivaldybių iždų           </t>
  </si>
  <si>
    <t>VALSTYBINĖS MOKESČIŲ INSPEKCIJOS GAUTŲ VALSTYBINĖS MOKESČIŲ INSPEKCIJOS NEADMINISTRUOJAMŲ ĮMOKŲ PAGAL ĮMOKŲ ADMINISTRATORIUS ATASKAITA UŽ  _______________ METŲ __________ KETVIRTĮ</t>
  </si>
  <si>
    <t>VALSTYBINĖS MOKESČIŲ INSPEKCIJOS GAUTŲ ĮMOKŲ PAGAL MOKĖTOJUS ATASKAITA UŽ  _______________ METŲ __________ KETVIRTĮ</t>
  </si>
  <si>
    <t>APSKAIČIUOTŲ KITŲ SUBJEKTŲ ADMINISTRUOJAMŲ KITŲ PAJAMŲ ĮMOKŲ VALSTYBINEI MOKESČIŲ INSPEKCIJAI ATASKAITA UŽ  _______________ METŲ __________ KETVIRTĮ</t>
  </si>
  <si>
    <t>(Apskaičiuotų kitų subjektų administruojamų kitų pajamų įmokų Valstybinei mokesčių inspekcijai ataskaitos forma S4)</t>
  </si>
  <si>
    <t>(Valstybinės mokesčių inspekcijos gautų įmokų pagal mokėtojus ataskaitos forma S3)</t>
  </si>
  <si>
    <t>(Valstybinės mokesčių inspekcijos gautų Valstybinės mokesčių inspekcijos neadministruojamų įmokų pagal įmokų administratorius ataskaitos forma S2)</t>
  </si>
  <si>
    <t xml:space="preserve">                                                                                   </t>
  </si>
  <si>
    <t xml:space="preserve">                                     </t>
  </si>
  <si>
    <t xml:space="preserve">  </t>
  </si>
  <si>
    <t xml:space="preserve">                                                   </t>
  </si>
  <si>
    <t xml:space="preserve">                         </t>
  </si>
  <si>
    <t xml:space="preserve">                                                                      </t>
  </si>
  <si>
    <t xml:space="preserve">                             </t>
  </si>
  <si>
    <t xml:space="preserve">        A. V.</t>
  </si>
  <si>
    <t>Jurbarko rajono Veliuonos Antano ir Jono Juškų gimnazija  190919036, Dariaus ir Girėno g. 22, Veliuona</t>
  </si>
  <si>
    <t xml:space="preserve">                                            (data)</t>
  </si>
  <si>
    <t>Veliuona</t>
  </si>
  <si>
    <t>Direktorė</t>
  </si>
  <si>
    <t>Vyr. buhalterė</t>
  </si>
  <si>
    <t xml:space="preserve">Apskaičiuotos pajamos už suteiktas </t>
  </si>
  <si>
    <t xml:space="preserve"> paslaugas</t>
  </si>
  <si>
    <t>(eurais, ct)</t>
  </si>
  <si>
    <t>Irena Antanaitienė</t>
  </si>
  <si>
    <t>Jurbarko r. Veliuonos Antano ir Jono Juškų gimnazija, 190919036, Dariaus ir Girėno g. 22, Veliuona, LT-74440 Jurbarko r.</t>
  </si>
  <si>
    <t>4.1.3.2.1.1.</t>
  </si>
  <si>
    <t>Rasa Birmanaitė</t>
  </si>
  <si>
    <t>KITŲ SAVIVALDYBĖS IŽDO PAJAMŲ ATASKAITA UŽ  2021 METŲ I KETVIRTĮ</t>
  </si>
  <si>
    <t>2021-04-15 Nr. F2-53</t>
  </si>
  <si>
    <t>Žaliavų ir medžiagų realizavimo pajamos</t>
  </si>
  <si>
    <t>SAVIVALDYBĖS BIUDŽETINIŲ ĮSTAIGŲ  PAJAMŲ ĮMOKŲ ATASKAITA UŽ  2021 METŲ III KETVIRTĮ</t>
  </si>
  <si>
    <t>2021 -10-06 Nr. F2-127</t>
  </si>
  <si>
    <t>Ugnė Beinarytė</t>
  </si>
  <si>
    <t xml:space="preserve">    Direktorius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</si>
</sst>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[$-427]yyyy\ &quot;m.&quot;\ mmmm\ d\ &quot;d.&quot;"/>
    <numFmt numFmtId="188" formatCode="yyyy\-mm\-dd;@"/>
    <numFmt numFmtId="189" formatCode="_-* #.##0.00\ &quot;Lt&quot;_-;\-* #.##0.00\ &quot;Lt&quot;_-;_-* &quot;-&quot;??\ &quot;Lt&quot;_-;_-@_-"/>
  </numFmts>
  <fonts count="6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EYInterstate Light"/>
      <family val="0"/>
    </font>
    <font>
      <sz val="10"/>
      <name val="Times New Roman Baltic"/>
      <family val="0"/>
    </font>
    <font>
      <u val="single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strike/>
      <sz val="10"/>
      <name val="Times New Roman"/>
      <family val="1"/>
    </font>
    <font>
      <b/>
      <u val="singleAccounting"/>
      <sz val="10"/>
      <name val="Times New Roman"/>
      <family val="1"/>
    </font>
    <font>
      <sz val="12"/>
      <name val="Arial"/>
      <family val="2"/>
    </font>
    <font>
      <sz val="10"/>
      <color indexed="9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19" borderId="0" applyNumberFormat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54" fillId="21" borderId="4" applyNumberFormat="0" applyAlignment="0" applyProtection="0"/>
    <xf numFmtId="0" fontId="55" fillId="0" borderId="0" applyNumberFormat="0" applyFill="0" applyBorder="0" applyAlignment="0" applyProtection="0"/>
    <xf numFmtId="0" fontId="5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3" borderId="0" applyNumberFormat="0" applyBorder="0" applyAlignment="0" applyProtection="0"/>
    <xf numFmtId="0" fontId="19" fillId="0" borderId="0">
      <alignment/>
      <protection/>
    </xf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171" fontId="0" fillId="0" borderId="10" xfId="47" applyFont="1" applyBorder="1" applyAlignment="1">
      <alignment/>
    </xf>
    <xf numFmtId="171" fontId="1" fillId="0" borderId="10" xfId="47" applyFont="1" applyBorder="1" applyAlignment="1">
      <alignment/>
    </xf>
    <xf numFmtId="171" fontId="0" fillId="0" borderId="11" xfId="47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justify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181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25" xfId="0" applyFont="1" applyBorder="1" applyAlignment="1">
      <alignment/>
    </xf>
    <xf numFmtId="181" fontId="1" fillId="0" borderId="26" xfId="0" applyNumberFormat="1" applyFont="1" applyBorder="1" applyAlignment="1">
      <alignment/>
    </xf>
    <xf numFmtId="0" fontId="1" fillId="0" borderId="14" xfId="0" applyFont="1" applyBorder="1" applyAlignment="1">
      <alignment/>
    </xf>
    <xf numFmtId="181" fontId="1" fillId="0" borderId="27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81" fontId="1" fillId="0" borderId="11" xfId="0" applyNumberFormat="1" applyFont="1" applyBorder="1" applyAlignment="1">
      <alignment/>
    </xf>
    <xf numFmtId="181" fontId="1" fillId="0" borderId="28" xfId="0" applyNumberFormat="1" applyFont="1" applyBorder="1" applyAlignment="1">
      <alignment/>
    </xf>
    <xf numFmtId="181" fontId="1" fillId="0" borderId="29" xfId="0" applyNumberFormat="1" applyFont="1" applyBorder="1" applyAlignment="1">
      <alignment/>
    </xf>
    <xf numFmtId="181" fontId="0" fillId="0" borderId="29" xfId="0" applyNumberFormat="1" applyFont="1" applyBorder="1" applyAlignment="1">
      <alignment/>
    </xf>
    <xf numFmtId="0" fontId="1" fillId="0" borderId="0" xfId="0" applyFont="1" applyAlignment="1">
      <alignment horizontal="right"/>
    </xf>
    <xf numFmtId="181" fontId="0" fillId="0" borderId="29" xfId="0" applyNumberFormat="1" applyFont="1" applyBorder="1" applyAlignment="1">
      <alignment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3" fontId="6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/>
    </xf>
    <xf numFmtId="0" fontId="6" fillId="32" borderId="11" xfId="0" applyFont="1" applyFill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Border="1" applyAlignment="1" quotePrefix="1">
      <alignment horizontal="center"/>
    </xf>
    <xf numFmtId="0" fontId="10" fillId="0" borderId="32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 quotePrefix="1">
      <alignment horizontal="right"/>
    </xf>
    <xf numFmtId="2" fontId="12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wrapText="1"/>
    </xf>
    <xf numFmtId="0" fontId="13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50" applyFont="1" applyBorder="1">
      <alignment/>
      <protection/>
    </xf>
    <xf numFmtId="0" fontId="13" fillId="0" borderId="0" xfId="50" applyFont="1" applyBorder="1" applyAlignment="1">
      <alignment horizontal="center"/>
      <protection/>
    </xf>
    <xf numFmtId="0" fontId="13" fillId="0" borderId="0" xfId="50" applyFont="1" applyBorder="1" applyAlignment="1">
      <alignment horizontal="center" vertical="top"/>
      <protection/>
    </xf>
    <xf numFmtId="0" fontId="13" fillId="0" borderId="0" xfId="0" applyFont="1" applyAlignment="1">
      <alignment vertical="top"/>
    </xf>
    <xf numFmtId="0" fontId="13" fillId="0" borderId="0" xfId="50" applyFont="1" applyFill="1" applyAlignment="1">
      <alignment/>
      <protection/>
    </xf>
    <xf numFmtId="0" fontId="6" fillId="0" borderId="0" xfId="0" applyFont="1" applyFill="1" applyAlignment="1">
      <alignment/>
    </xf>
    <xf numFmtId="0" fontId="13" fillId="0" borderId="0" xfId="50" applyFont="1" applyFill="1" applyBorder="1" applyAlignment="1">
      <alignment/>
      <protection/>
    </xf>
    <xf numFmtId="0" fontId="6" fillId="0" borderId="32" xfId="0" applyFont="1" applyBorder="1" applyAlignment="1">
      <alignment/>
    </xf>
    <xf numFmtId="0" fontId="6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6" fillId="0" borderId="33" xfId="0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16" fillId="0" borderId="0" xfId="0" applyFont="1" applyAlignment="1">
      <alignment wrapText="1"/>
    </xf>
    <xf numFmtId="0" fontId="6" fillId="0" borderId="0" xfId="50" applyFont="1" applyFill="1" applyAlignment="1">
      <alignment horizontal="center" vertical="top" wrapText="1"/>
      <protection/>
    </xf>
    <xf numFmtId="0" fontId="6" fillId="0" borderId="0" xfId="50" applyFont="1" applyFill="1" applyAlignment="1">
      <alignment vertical="top" wrapText="1"/>
      <protection/>
    </xf>
    <xf numFmtId="0" fontId="6" fillId="0" borderId="0" xfId="50" applyFont="1" applyFill="1" applyBorder="1" applyAlignment="1">
      <alignment horizontal="center" vertical="top"/>
      <protection/>
    </xf>
    <xf numFmtId="0" fontId="6" fillId="0" borderId="0" xfId="50" applyFont="1" applyFill="1" applyBorder="1" applyAlignment="1">
      <alignment/>
      <protection/>
    </xf>
    <xf numFmtId="0" fontId="6" fillId="0" borderId="0" xfId="0" applyFont="1" applyFill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50" applyFont="1" applyFill="1" applyAlignment="1">
      <alignment/>
      <protection/>
    </xf>
    <xf numFmtId="0" fontId="6" fillId="0" borderId="0" xfId="50" applyFont="1" applyBorder="1">
      <alignment/>
      <protection/>
    </xf>
    <xf numFmtId="0" fontId="6" fillId="0" borderId="0" xfId="0" applyFont="1" applyAlignment="1">
      <alignment horizontal="center" vertical="top"/>
    </xf>
    <xf numFmtId="0" fontId="6" fillId="0" borderId="0" xfId="50" applyFont="1" applyBorder="1" applyAlignment="1">
      <alignment horizontal="center" vertical="top"/>
      <protection/>
    </xf>
    <xf numFmtId="0" fontId="6" fillId="0" borderId="0" xfId="50" applyFont="1" applyFill="1" applyAlignment="1">
      <alignment vertical="top"/>
      <protection/>
    </xf>
    <xf numFmtId="0" fontId="6" fillId="0" borderId="0" xfId="50" applyFont="1" applyFill="1" applyBorder="1" applyAlignment="1">
      <alignment vertical="top"/>
      <protection/>
    </xf>
    <xf numFmtId="0" fontId="6" fillId="0" borderId="0" xfId="50" applyFont="1" applyBorder="1" applyAlignment="1">
      <alignment vertical="top"/>
      <protection/>
    </xf>
    <xf numFmtId="0" fontId="14" fillId="0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Fill="1" applyAlignment="1">
      <alignment horizontal="left" wrapText="1"/>
    </xf>
    <xf numFmtId="0" fontId="8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2" fontId="1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3" fillId="0" borderId="33" xfId="50" applyFont="1" applyFill="1" applyBorder="1">
      <alignment/>
      <protection/>
    </xf>
    <xf numFmtId="0" fontId="6" fillId="0" borderId="33" xfId="0" applyFont="1" applyBorder="1" applyAlignment="1">
      <alignment horizontal="center"/>
    </xf>
    <xf numFmtId="0" fontId="6" fillId="0" borderId="33" xfId="50" applyFont="1" applyBorder="1">
      <alignment/>
      <protection/>
    </xf>
    <xf numFmtId="0" fontId="11" fillId="0" borderId="21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/>
    </xf>
    <xf numFmtId="0" fontId="13" fillId="0" borderId="0" xfId="50" applyFont="1" applyFill="1" applyBorder="1" applyAlignment="1">
      <alignment vertical="top"/>
      <protection/>
    </xf>
    <xf numFmtId="0" fontId="13" fillId="0" borderId="0" xfId="50" applyFont="1" applyBorder="1" applyAlignment="1">
      <alignment vertical="top"/>
      <protection/>
    </xf>
    <xf numFmtId="0" fontId="1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170" fontId="7" fillId="0" borderId="0" xfId="64" applyFont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33" xfId="0" applyFont="1" applyBorder="1" applyAlignment="1">
      <alignment/>
    </xf>
    <xf numFmtId="0" fontId="16" fillId="0" borderId="0" xfId="0" applyFont="1" applyAlignment="1">
      <alignment horizontal="center" vertical="justify" wrapText="1"/>
    </xf>
    <xf numFmtId="0" fontId="16" fillId="0" borderId="0" xfId="0" applyFont="1" applyAlignment="1">
      <alignment horizontal="center" wrapText="1"/>
    </xf>
    <xf numFmtId="0" fontId="0" fillId="0" borderId="33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170" fontId="7" fillId="0" borderId="0" xfId="64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6" fillId="0" borderId="33" xfId="50" applyFont="1" applyFill="1" applyBorder="1" applyAlignment="1">
      <alignment/>
      <protection/>
    </xf>
    <xf numFmtId="0" fontId="6" fillId="0" borderId="38" xfId="50" applyFont="1" applyFill="1" applyBorder="1" applyAlignment="1">
      <alignment horizontal="center" vertical="top"/>
      <protection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vertical="justify" wrapText="1"/>
    </xf>
    <xf numFmtId="170" fontId="26" fillId="0" borderId="0" xfId="64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3" fillId="0" borderId="33" xfId="50" applyFont="1" applyFill="1" applyBorder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38" xfId="50" applyFont="1" applyBorder="1" applyAlignment="1">
      <alignment horizontal="center" vertical="top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justify"/>
    </xf>
    <xf numFmtId="0" fontId="7" fillId="0" borderId="0" xfId="0" applyFont="1" applyBorder="1" applyAlignment="1">
      <alignment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justify" wrapText="1"/>
    </xf>
    <xf numFmtId="0" fontId="20" fillId="0" borderId="0" xfId="50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justify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170" fontId="26" fillId="0" borderId="33" xfId="64" applyFont="1" applyBorder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32" borderId="10" xfId="0" applyFont="1" applyFill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13" fillId="0" borderId="33" xfId="50" applyFont="1" applyFill="1" applyBorder="1" applyAlignment="1">
      <alignment horizontal="center"/>
      <protection/>
    </xf>
    <xf numFmtId="0" fontId="6" fillId="0" borderId="33" xfId="50" applyFont="1" applyFill="1" applyBorder="1" applyAlignment="1">
      <alignment horizontal="center"/>
      <protection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8" fillId="0" borderId="33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1" fillId="0" borderId="10" xfId="0" applyNumberFormat="1" applyFont="1" applyBorder="1" applyAlignment="1" quotePrefix="1">
      <alignment horizontal="center"/>
    </xf>
    <xf numFmtId="0" fontId="12" fillId="0" borderId="10" xfId="0" applyFont="1" applyBorder="1" applyAlignment="1">
      <alignment horizontal="left" vertical="center"/>
    </xf>
    <xf numFmtId="2" fontId="12" fillId="0" borderId="10" xfId="0" applyNumberFormat="1" applyFont="1" applyBorder="1" applyAlignment="1">
      <alignment horizontal="center"/>
    </xf>
    <xf numFmtId="0" fontId="6" fillId="0" borderId="33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wrapText="1"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justify" wrapText="1"/>
    </xf>
    <xf numFmtId="0" fontId="4" fillId="0" borderId="0" xfId="0" applyFont="1" applyAlignment="1">
      <alignment/>
    </xf>
    <xf numFmtId="0" fontId="1" fillId="0" borderId="3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8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50" applyFont="1" applyFill="1" applyAlignment="1">
      <alignment horizontal="center" vertical="top" wrapText="1"/>
      <protection/>
    </xf>
    <xf numFmtId="0" fontId="6" fillId="0" borderId="33" xfId="0" applyFont="1" applyFill="1" applyBorder="1" applyAlignment="1">
      <alignment horizontal="center"/>
    </xf>
    <xf numFmtId="0" fontId="13" fillId="0" borderId="33" xfId="50" applyFont="1" applyFill="1" applyBorder="1" applyAlignment="1">
      <alignment horizontal="center"/>
      <protection/>
    </xf>
    <xf numFmtId="0" fontId="7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top"/>
    </xf>
    <xf numFmtId="0" fontId="6" fillId="0" borderId="33" xfId="0" applyFont="1" applyBorder="1" applyAlignment="1">
      <alignment horizontal="center"/>
    </xf>
    <xf numFmtId="0" fontId="6" fillId="0" borderId="38" xfId="0" applyFont="1" applyFill="1" applyBorder="1" applyAlignment="1">
      <alignment horizontal="center" vertical="top"/>
    </xf>
    <xf numFmtId="0" fontId="16" fillId="0" borderId="0" xfId="0" applyFont="1" applyAlignment="1">
      <alignment horizontal="center" wrapText="1"/>
    </xf>
    <xf numFmtId="0" fontId="7" fillId="0" borderId="20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6" fillId="0" borderId="33" xfId="50" applyFont="1" applyFill="1" applyBorder="1" applyAlignment="1">
      <alignment/>
      <protection/>
    </xf>
    <xf numFmtId="0" fontId="6" fillId="0" borderId="33" xfId="0" applyFont="1" applyBorder="1" applyAlignment="1">
      <alignment horizontal="right"/>
    </xf>
    <xf numFmtId="0" fontId="7" fillId="0" borderId="35" xfId="0" applyFont="1" applyFill="1" applyBorder="1" applyAlignment="1">
      <alignment horizontal="center"/>
    </xf>
    <xf numFmtId="0" fontId="6" fillId="0" borderId="0" xfId="50" applyFont="1" applyFill="1" applyAlignment="1">
      <alignment horizontal="left" vertical="top" wrapText="1"/>
      <protection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11" fillId="0" borderId="3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0" fontId="7" fillId="0" borderId="0" xfId="64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3" fillId="0" borderId="0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/>
      <protection/>
    </xf>
    <xf numFmtId="0" fontId="6" fillId="0" borderId="0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top"/>
      <protection/>
    </xf>
    <xf numFmtId="0" fontId="13" fillId="0" borderId="0" xfId="50" applyFont="1" applyFill="1" applyAlignment="1">
      <alignment horizontal="center"/>
      <protection/>
    </xf>
    <xf numFmtId="170" fontId="7" fillId="0" borderId="0" xfId="64" applyFont="1" applyAlignment="1">
      <alignment horizontal="center"/>
    </xf>
    <xf numFmtId="0" fontId="6" fillId="0" borderId="33" xfId="50" applyFont="1" applyFill="1" applyBorder="1" applyAlignment="1">
      <alignment horizontal="center"/>
      <protection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6" fillId="0" borderId="0" xfId="50" applyFont="1" applyFill="1" applyBorder="1" applyAlignment="1">
      <alignment horizontal="center" vertical="justify" wrapText="1"/>
      <protection/>
    </xf>
    <xf numFmtId="0" fontId="7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7" fillId="0" borderId="0" xfId="0" applyFont="1" applyBorder="1" applyAlignment="1">
      <alignment horizontal="left" wrapText="1"/>
    </xf>
    <xf numFmtId="0" fontId="6" fillId="0" borderId="0" xfId="50" applyFont="1" applyFill="1" applyBorder="1" applyAlignment="1">
      <alignment horizontal="center" vertical="top" wrapText="1"/>
      <protection/>
    </xf>
    <xf numFmtId="0" fontId="6" fillId="0" borderId="33" xfId="50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6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38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6" fillId="0" borderId="38" xfId="50" applyFont="1" applyFill="1" applyBorder="1" applyAlignment="1">
      <alignment horizontal="center" vertical="top" shrinkToFit="1"/>
      <protection/>
    </xf>
    <xf numFmtId="0" fontId="6" fillId="0" borderId="0" xfId="50" applyFont="1" applyFill="1" applyBorder="1" applyAlignment="1">
      <alignment horizontal="left"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Currency 2" xfId="40"/>
    <cellStyle name="Currency 3" xfId="41"/>
    <cellStyle name="Geras" xfId="42"/>
    <cellStyle name="Hyperlink" xfId="43"/>
    <cellStyle name="Išvestis" xfId="44"/>
    <cellStyle name="Įspėjimo tekstas" xfId="45"/>
    <cellStyle name="Įvestis" xfId="46"/>
    <cellStyle name="Comma" xfId="47"/>
    <cellStyle name="Comma [0]" xfId="48"/>
    <cellStyle name="Neutralus" xfId="49"/>
    <cellStyle name="Normal_CF_ataskaitos_prie_mokejimo_tvarkos_040115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9.7109375" style="34" customWidth="1"/>
    <col min="2" max="2" width="17.7109375" style="34" customWidth="1"/>
    <col min="3" max="3" width="20.28125" style="34" customWidth="1"/>
  </cols>
  <sheetData>
    <row r="1" spans="1:3" s="15" customFormat="1" ht="14.25" customHeight="1">
      <c r="A1" s="35"/>
      <c r="B1" s="47"/>
      <c r="C1" s="260" t="s">
        <v>53</v>
      </c>
    </row>
    <row r="2" spans="1:3" ht="12.75" customHeight="1">
      <c r="A2" s="39"/>
      <c r="B2" s="48"/>
      <c r="C2" s="261"/>
    </row>
    <row r="3" spans="1:3" ht="12.75">
      <c r="A3" s="40"/>
      <c r="B3" s="48"/>
      <c r="C3" s="261"/>
    </row>
    <row r="4" spans="1:3" ht="12.75">
      <c r="A4" s="40"/>
      <c r="B4" s="48"/>
      <c r="C4" s="261"/>
    </row>
    <row r="5" spans="1:3" ht="12.75">
      <c r="A5" s="40"/>
      <c r="B5" s="48"/>
      <c r="C5" s="261"/>
    </row>
    <row r="6" spans="1:3" ht="12.75">
      <c r="A6" s="40"/>
      <c r="B6" s="48"/>
      <c r="C6" s="48"/>
    </row>
    <row r="7" spans="1:3" ht="12.75">
      <c r="A7" s="258" t="s">
        <v>56</v>
      </c>
      <c r="B7" s="258"/>
      <c r="C7" s="258"/>
    </row>
    <row r="8" spans="1:3" ht="12.75">
      <c r="A8" s="258" t="s">
        <v>55</v>
      </c>
      <c r="B8" s="258"/>
      <c r="C8" s="258"/>
    </row>
    <row r="9" spans="1:3" ht="12.75">
      <c r="A9" s="49"/>
      <c r="B9" s="49"/>
      <c r="C9" s="49"/>
    </row>
    <row r="10" spans="1:3" ht="12.75">
      <c r="A10" s="259" t="s">
        <v>57</v>
      </c>
      <c r="B10" s="259"/>
      <c r="C10" s="259"/>
    </row>
    <row r="11" spans="1:3" ht="12.75">
      <c r="A11" s="259" t="s">
        <v>58</v>
      </c>
      <c r="B11" s="259"/>
      <c r="C11" s="259"/>
    </row>
    <row r="12" spans="1:3" ht="13.5" thickBot="1">
      <c r="A12" s="65" t="s">
        <v>2</v>
      </c>
      <c r="B12" s="36"/>
      <c r="C12" s="41" t="s">
        <v>52</v>
      </c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1">
        <f>SUM(B15+B30)</f>
        <v>8425705</v>
      </c>
      <c r="C14" s="57">
        <f>SUM(C15+C30)</f>
        <v>8457577.3</v>
      </c>
    </row>
    <row r="15" spans="1:3" ht="12.75">
      <c r="A15" s="56" t="s">
        <v>5</v>
      </c>
      <c r="B15" s="46">
        <f>SUM(B16+B19+B29)</f>
        <v>7574489</v>
      </c>
      <c r="C15" s="62">
        <f>SUM(C16+C19+C29)</f>
        <v>7484403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42" t="s">
        <v>7</v>
      </c>
      <c r="B17" s="45">
        <v>1338234</v>
      </c>
      <c r="C17" s="64">
        <v>1614164.2</v>
      </c>
    </row>
    <row r="18" spans="1:3" ht="12.75">
      <c r="A18" s="42" t="s">
        <v>8</v>
      </c>
      <c r="B18" s="45">
        <v>837407</v>
      </c>
      <c r="C18" s="64">
        <v>1168950</v>
      </c>
    </row>
    <row r="19" spans="1:3" ht="12.75">
      <c r="A19" s="37" t="s">
        <v>9</v>
      </c>
      <c r="B19" s="46">
        <f>SUM(B20:B28)</f>
        <v>5239498</v>
      </c>
      <c r="C19" s="63">
        <f>SUM(C20:C28)</f>
        <v>4553801.5</v>
      </c>
    </row>
    <row r="20" spans="1:3" ht="12.75">
      <c r="A20" s="42" t="s">
        <v>10</v>
      </c>
      <c r="B20" s="45">
        <v>4628807</v>
      </c>
      <c r="C20" s="64">
        <v>3930095.8</v>
      </c>
    </row>
    <row r="21" spans="1:3" ht="25.5">
      <c r="A21" s="43" t="s">
        <v>11</v>
      </c>
      <c r="B21" s="45">
        <v>13000</v>
      </c>
      <c r="C21" s="64">
        <v>13811.1</v>
      </c>
    </row>
    <row r="22" spans="1:3" ht="38.25">
      <c r="A22" s="43" t="s">
        <v>12</v>
      </c>
      <c r="B22" s="45">
        <v>341353</v>
      </c>
      <c r="C22" s="64">
        <v>437159.6</v>
      </c>
    </row>
    <row r="23" spans="1:3" ht="12.75">
      <c r="A23" s="42" t="s">
        <v>14</v>
      </c>
      <c r="B23" s="45">
        <v>1500</v>
      </c>
      <c r="C23" s="64">
        <v>1033.5</v>
      </c>
    </row>
    <row r="24" spans="1:3" ht="12.75">
      <c r="A24" s="42" t="s">
        <v>15</v>
      </c>
      <c r="B24" s="45">
        <v>28000</v>
      </c>
      <c r="C24" s="64">
        <v>32704.7</v>
      </c>
    </row>
    <row r="25" spans="1:3" ht="12.75">
      <c r="A25" s="42" t="s">
        <v>16</v>
      </c>
      <c r="B25" s="45">
        <v>10000</v>
      </c>
      <c r="C25" s="64">
        <v>13621</v>
      </c>
    </row>
    <row r="26" spans="1:3" ht="12.75">
      <c r="A26" s="42" t="s">
        <v>17</v>
      </c>
      <c r="B26" s="45">
        <v>66000</v>
      </c>
      <c r="C26" s="64">
        <v>54830</v>
      </c>
    </row>
    <row r="27" spans="1:3" ht="12.75">
      <c r="A27" s="42" t="s">
        <v>18</v>
      </c>
      <c r="B27" s="45">
        <v>91238</v>
      </c>
      <c r="C27" s="64">
        <v>25324.6</v>
      </c>
    </row>
    <row r="28" spans="1:3" ht="12.75">
      <c r="A28" s="42" t="s">
        <v>19</v>
      </c>
      <c r="B28" s="45">
        <v>59600</v>
      </c>
      <c r="C28" s="64">
        <v>45221.2</v>
      </c>
    </row>
    <row r="29" spans="1:3" ht="12.75">
      <c r="A29" s="38" t="s">
        <v>20</v>
      </c>
      <c r="B29" s="45">
        <v>159350</v>
      </c>
      <c r="C29" s="63">
        <v>147487.3</v>
      </c>
    </row>
    <row r="30" spans="1:3" ht="12.75">
      <c r="A30" s="37" t="s">
        <v>21</v>
      </c>
      <c r="B30" s="46">
        <f>SUM(B31+B39+B46+B47)</f>
        <v>851216</v>
      </c>
      <c r="C30" s="63">
        <f>SUM(C31+C39+C46+C47)</f>
        <v>973174.3</v>
      </c>
    </row>
    <row r="31" spans="1:3" ht="12.75">
      <c r="A31" s="37" t="s">
        <v>22</v>
      </c>
      <c r="B31" s="46">
        <f>SUM(B32:B38)</f>
        <v>325314</v>
      </c>
      <c r="C31" s="63">
        <f>SUM(C32:C38)</f>
        <v>321155.3</v>
      </c>
    </row>
    <row r="32" spans="1:3" ht="12.75">
      <c r="A32" s="42" t="s">
        <v>23</v>
      </c>
      <c r="B32" s="45">
        <v>99242</v>
      </c>
      <c r="C32" s="64">
        <v>98096.5</v>
      </c>
    </row>
    <row r="33" spans="1:3" ht="12.75">
      <c r="A33" s="42" t="s">
        <v>24</v>
      </c>
      <c r="B33" s="45">
        <v>18700</v>
      </c>
      <c r="C33" s="64">
        <v>8974.3</v>
      </c>
    </row>
    <row r="34" spans="1:3" ht="12.75">
      <c r="A34" s="42" t="s">
        <v>25</v>
      </c>
      <c r="B34" s="45">
        <v>65400</v>
      </c>
      <c r="C34" s="64">
        <v>66616.9</v>
      </c>
    </row>
    <row r="35" spans="1:3" ht="12.75">
      <c r="A35" s="42" t="s">
        <v>26</v>
      </c>
      <c r="B35" s="45">
        <v>57986</v>
      </c>
      <c r="C35" s="64">
        <v>67009.8</v>
      </c>
    </row>
    <row r="36" spans="1:3" ht="12.75">
      <c r="A36" s="42" t="s">
        <v>61</v>
      </c>
      <c r="B36" s="45">
        <v>18660</v>
      </c>
      <c r="C36" s="64">
        <v>19963.4</v>
      </c>
    </row>
    <row r="37" spans="1:3" ht="12.75">
      <c r="A37" s="43" t="s">
        <v>28</v>
      </c>
      <c r="B37" s="45">
        <v>15172</v>
      </c>
      <c r="C37" s="64">
        <v>16728.9</v>
      </c>
    </row>
    <row r="38" spans="1:3" ht="12.75">
      <c r="A38" s="42" t="s">
        <v>29</v>
      </c>
      <c r="B38" s="45">
        <v>50154</v>
      </c>
      <c r="C38" s="64">
        <v>43765.5</v>
      </c>
    </row>
    <row r="39" spans="1:3" ht="12.75">
      <c r="A39" s="37" t="s">
        <v>30</v>
      </c>
      <c r="B39" s="46">
        <f>SUM(B40:B45)</f>
        <v>461147</v>
      </c>
      <c r="C39" s="63">
        <f>SUM(C40:C45)</f>
        <v>576085.7</v>
      </c>
    </row>
    <row r="40" spans="1:3" ht="12.75">
      <c r="A40" s="42" t="s">
        <v>31</v>
      </c>
      <c r="B40" s="45">
        <v>15160</v>
      </c>
      <c r="C40" s="64">
        <v>16363.1</v>
      </c>
    </row>
    <row r="41" spans="1:3" ht="12.75">
      <c r="A41" s="42" t="s">
        <v>32</v>
      </c>
      <c r="B41" s="45">
        <v>19500</v>
      </c>
      <c r="C41" s="64">
        <v>21647.6</v>
      </c>
    </row>
    <row r="42" spans="1:3" ht="12.75">
      <c r="A42" s="42" t="s">
        <v>33</v>
      </c>
      <c r="B42" s="45">
        <v>243459</v>
      </c>
      <c r="C42" s="64">
        <v>269511.3</v>
      </c>
    </row>
    <row r="43" spans="1:3" ht="12.75">
      <c r="A43" s="43" t="s">
        <v>34</v>
      </c>
      <c r="B43" s="45">
        <v>150828</v>
      </c>
      <c r="C43" s="64">
        <v>228574</v>
      </c>
    </row>
    <row r="44" spans="1:3" ht="12.75">
      <c r="A44" s="42" t="s">
        <v>35</v>
      </c>
      <c r="B44" s="45">
        <v>9200</v>
      </c>
      <c r="C44" s="64">
        <v>12158.2</v>
      </c>
    </row>
    <row r="45" spans="1:3" ht="12.75">
      <c r="A45" s="42" t="s">
        <v>36</v>
      </c>
      <c r="B45" s="45">
        <v>23000</v>
      </c>
      <c r="C45" s="64">
        <v>27831.5</v>
      </c>
    </row>
    <row r="46" spans="1:3" ht="12.75">
      <c r="A46" s="37" t="s">
        <v>37</v>
      </c>
      <c r="B46" s="45">
        <v>35845</v>
      </c>
      <c r="C46" s="64">
        <v>36674.9</v>
      </c>
    </row>
    <row r="47" spans="1:3" ht="12.75">
      <c r="A47" s="37" t="s">
        <v>38</v>
      </c>
      <c r="B47" s="45">
        <v>28910</v>
      </c>
      <c r="C47" s="64">
        <v>39258.4</v>
      </c>
    </row>
    <row r="48" spans="1:3" ht="38.25">
      <c r="A48" s="38" t="s">
        <v>39</v>
      </c>
      <c r="B48" s="46">
        <f>SUM(B49+B52)</f>
        <v>54835</v>
      </c>
      <c r="C48" s="63">
        <f>SUM(C49+C52)</f>
        <v>88943.5</v>
      </c>
    </row>
    <row r="49" spans="1:3" ht="25.5">
      <c r="A49" s="38" t="s">
        <v>40</v>
      </c>
      <c r="B49" s="46">
        <f>SUM(B50+B51)</f>
        <v>28850</v>
      </c>
      <c r="C49" s="63">
        <f>SUM(C50+C51)</f>
        <v>60734.5</v>
      </c>
    </row>
    <row r="50" spans="1:3" ht="12.75">
      <c r="A50" s="42" t="s">
        <v>41</v>
      </c>
      <c r="B50" s="45">
        <v>17500</v>
      </c>
      <c r="C50" s="64">
        <v>48534.3</v>
      </c>
    </row>
    <row r="51" spans="1:3" ht="12.75">
      <c r="A51" s="42" t="s">
        <v>42</v>
      </c>
      <c r="B51" s="45">
        <v>11350</v>
      </c>
      <c r="C51" s="64">
        <v>12200.2</v>
      </c>
    </row>
    <row r="52" spans="1:3" ht="12.75">
      <c r="A52" s="37" t="s">
        <v>43</v>
      </c>
      <c r="B52" s="45">
        <v>25985</v>
      </c>
      <c r="C52" s="63">
        <v>28209</v>
      </c>
    </row>
    <row r="53" spans="1:3" ht="12.75">
      <c r="A53" s="42" t="s">
        <v>44</v>
      </c>
      <c r="B53" s="45">
        <v>25985</v>
      </c>
      <c r="C53" s="64">
        <v>28209</v>
      </c>
    </row>
    <row r="54" spans="1:3" ht="12.75">
      <c r="A54" s="37" t="s">
        <v>45</v>
      </c>
      <c r="B54" s="46">
        <f>SUM(B14+B48)</f>
        <v>8480540</v>
      </c>
      <c r="C54" s="63">
        <f>SUM(C14+C48)</f>
        <v>8546520.8</v>
      </c>
    </row>
    <row r="55" spans="1:3" ht="12.75">
      <c r="A55" s="37" t="s">
        <v>46</v>
      </c>
      <c r="B55" s="45">
        <v>1590281</v>
      </c>
      <c r="C55" s="64">
        <v>1389793.6</v>
      </c>
    </row>
    <row r="56" spans="1:3" ht="13.5" thickBot="1">
      <c r="A56" s="54" t="s">
        <v>51</v>
      </c>
      <c r="B56" s="55">
        <f>SUM(B54+B55)</f>
        <v>10070821</v>
      </c>
      <c r="C56" s="55">
        <f>SUM(C54+C55)</f>
        <v>9936314.4</v>
      </c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 s="44"/>
      <c r="B62" s="44"/>
      <c r="C62" s="44"/>
    </row>
    <row r="63" spans="1:3" ht="14.25">
      <c r="A63" s="35"/>
      <c r="B63" s="35"/>
      <c r="C63" s="35"/>
    </row>
  </sheetData>
  <sheetProtection/>
  <mergeCells count="5">
    <mergeCell ref="A8:C8"/>
    <mergeCell ref="A11:C11"/>
    <mergeCell ref="C1:C5"/>
    <mergeCell ref="A7:C7"/>
    <mergeCell ref="A10:C10"/>
  </mergeCells>
  <printOptions/>
  <pageMargins left="0.96" right="0.24" top="0.53" bottom="0.27" header="0.5" footer="0.27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57"/>
  <sheetViews>
    <sheetView showGridLines="0" tabSelected="1" view="pageLayout" zoomScaleSheetLayoutView="100" workbookViewId="0" topLeftCell="A1">
      <selection activeCell="B30" sqref="B30:E30"/>
    </sheetView>
  </sheetViews>
  <sheetFormatPr defaultColWidth="9.140625" defaultRowHeight="12.75"/>
  <cols>
    <col min="1" max="1" width="5.7109375" style="70" customWidth="1"/>
    <col min="2" max="2" width="16.7109375" style="70" customWidth="1"/>
    <col min="3" max="3" width="25.28125" style="92" customWidth="1"/>
    <col min="4" max="4" width="14.57421875" style="92" customWidth="1"/>
    <col min="5" max="5" width="17.00390625" style="92" customWidth="1"/>
    <col min="6" max="6" width="14.140625" style="92" customWidth="1"/>
    <col min="7" max="7" width="15.140625" style="70" customWidth="1"/>
    <col min="8" max="8" width="19.421875" style="70" customWidth="1"/>
    <col min="9" max="9" width="9.28125" style="70" customWidth="1"/>
    <col min="10" max="10" width="9.8515625" style="70" customWidth="1"/>
    <col min="11" max="11" width="8.00390625" style="70" customWidth="1"/>
    <col min="12" max="12" width="7.8515625" style="70" customWidth="1"/>
    <col min="13" max="15" width="0" style="70" hidden="1" customWidth="1"/>
    <col min="16" max="16384" width="9.140625" style="70" customWidth="1"/>
  </cols>
  <sheetData>
    <row r="1" spans="8:9" ht="12" customHeight="1">
      <c r="H1" s="368" t="s">
        <v>157</v>
      </c>
      <c r="I1" s="369"/>
    </row>
    <row r="2" spans="4:11" ht="12" customHeight="1">
      <c r="D2" s="157"/>
      <c r="E2" s="157"/>
      <c r="F2" s="308" t="s">
        <v>141</v>
      </c>
      <c r="G2" s="309"/>
      <c r="H2" s="309"/>
      <c r="I2" s="266"/>
      <c r="J2" s="132"/>
      <c r="K2" s="132"/>
    </row>
    <row r="3" spans="4:11" ht="12" customHeight="1">
      <c r="D3" s="157"/>
      <c r="E3" s="157"/>
      <c r="F3" s="308" t="s">
        <v>142</v>
      </c>
      <c r="G3" s="309"/>
      <c r="H3" s="309"/>
      <c r="I3" s="132"/>
      <c r="J3" s="132"/>
      <c r="K3" s="132"/>
    </row>
    <row r="4" spans="4:11" ht="12" customHeight="1">
      <c r="D4" s="157"/>
      <c r="E4" s="157"/>
      <c r="F4" s="308" t="s">
        <v>140</v>
      </c>
      <c r="G4" s="309"/>
      <c r="H4" s="309"/>
      <c r="I4" s="132"/>
      <c r="J4" s="132"/>
      <c r="K4" s="132"/>
    </row>
    <row r="5" spans="4:11" ht="12" customHeight="1">
      <c r="D5" s="157"/>
      <c r="E5" s="157"/>
      <c r="F5" s="157" t="s">
        <v>114</v>
      </c>
      <c r="G5" s="157"/>
      <c r="H5" s="157"/>
      <c r="I5" s="157"/>
      <c r="J5" s="132"/>
      <c r="K5" s="132"/>
    </row>
    <row r="6" spans="3:11" ht="21.75" customHeight="1">
      <c r="C6" s="340" t="s">
        <v>104</v>
      </c>
      <c r="D6" s="340"/>
      <c r="E6" s="340"/>
      <c r="F6" s="340"/>
      <c r="G6" s="340"/>
      <c r="H6" s="340"/>
      <c r="I6" s="221"/>
      <c r="J6" s="188"/>
      <c r="K6" s="157"/>
    </row>
    <row r="7" spans="2:11" ht="9" customHeight="1">
      <c r="B7" s="75"/>
      <c r="C7" s="221"/>
      <c r="D7" s="221"/>
      <c r="E7" s="221"/>
      <c r="F7" s="221"/>
      <c r="G7" s="221"/>
      <c r="H7" s="221"/>
      <c r="I7" s="75"/>
      <c r="J7" s="75"/>
      <c r="K7" s="75"/>
    </row>
    <row r="8" spans="2:18" ht="15.75" customHeight="1">
      <c r="B8" s="158"/>
      <c r="C8" s="248" t="s">
        <v>159</v>
      </c>
      <c r="D8" s="249"/>
      <c r="E8" s="249"/>
      <c r="F8" s="249"/>
      <c r="G8" s="249"/>
      <c r="H8" s="247"/>
      <c r="I8" s="158"/>
      <c r="J8" s="158"/>
      <c r="K8" s="158"/>
      <c r="L8" s="69"/>
      <c r="M8" s="69"/>
      <c r="N8" s="134"/>
      <c r="O8" s="134"/>
      <c r="P8" s="134"/>
      <c r="Q8" s="134"/>
      <c r="R8" s="134"/>
    </row>
    <row r="9" spans="3:18" ht="19.5" customHeight="1">
      <c r="C9" s="350" t="s">
        <v>92</v>
      </c>
      <c r="D9" s="350"/>
      <c r="E9" s="350"/>
      <c r="F9" s="350"/>
      <c r="G9" s="350"/>
      <c r="H9" s="350"/>
      <c r="I9" s="135"/>
      <c r="J9" s="135"/>
      <c r="K9" s="135"/>
      <c r="L9" s="135"/>
      <c r="M9" s="135"/>
      <c r="N9" s="135"/>
      <c r="O9" s="135"/>
      <c r="P9" s="135"/>
      <c r="Q9" s="135"/>
      <c r="R9" s="135"/>
    </row>
    <row r="10" spans="2:18" ht="50.25" customHeight="1">
      <c r="B10" s="293" t="s">
        <v>174</v>
      </c>
      <c r="C10" s="293"/>
      <c r="D10" s="293"/>
      <c r="E10" s="293"/>
      <c r="F10" s="293"/>
      <c r="G10" s="293"/>
      <c r="H10" s="293"/>
      <c r="I10" s="136"/>
      <c r="J10" s="136"/>
      <c r="K10" s="136"/>
      <c r="L10" s="131"/>
      <c r="M10" s="131"/>
      <c r="N10" s="131"/>
      <c r="O10" s="131"/>
      <c r="P10" s="131"/>
      <c r="Q10" s="131"/>
      <c r="R10" s="131"/>
    </row>
    <row r="11" spans="3:6" ht="28.5" customHeight="1">
      <c r="C11" s="129"/>
      <c r="D11" s="129"/>
      <c r="E11" s="118" t="s">
        <v>175</v>
      </c>
      <c r="F11" s="118"/>
    </row>
    <row r="12" spans="3:6" ht="12.75">
      <c r="C12" s="129"/>
      <c r="D12" s="270" t="s">
        <v>160</v>
      </c>
      <c r="E12" s="270"/>
      <c r="F12" s="70"/>
    </row>
    <row r="13" spans="3:6" ht="12.75">
      <c r="C13" s="256"/>
      <c r="D13" s="70"/>
      <c r="E13" s="130" t="s">
        <v>161</v>
      </c>
      <c r="F13" s="130"/>
    </row>
    <row r="14" spans="3:6" ht="12.75">
      <c r="C14" s="70"/>
      <c r="D14" s="70"/>
      <c r="E14" s="143" t="s">
        <v>75</v>
      </c>
      <c r="F14" s="143"/>
    </row>
    <row r="15" spans="2:8" ht="15.75">
      <c r="B15" s="110"/>
      <c r="H15" s="69"/>
    </row>
    <row r="16" spans="2:8" ht="17.25" customHeight="1">
      <c r="B16" s="109"/>
      <c r="C16" s="257"/>
      <c r="H16" s="202" t="s">
        <v>166</v>
      </c>
    </row>
    <row r="17" spans="2:8" ht="22.5" customHeight="1">
      <c r="B17" s="373" t="s">
        <v>89</v>
      </c>
      <c r="C17" s="373" t="s">
        <v>90</v>
      </c>
      <c r="D17" s="381" t="s">
        <v>125</v>
      </c>
      <c r="E17" s="382"/>
      <c r="F17" s="382"/>
      <c r="G17" s="382"/>
      <c r="H17" s="383"/>
    </row>
    <row r="18" spans="2:8" ht="21" customHeight="1" hidden="1">
      <c r="B18" s="384"/>
      <c r="C18" s="384"/>
      <c r="D18" s="194"/>
      <c r="E18" s="195"/>
      <c r="F18" s="195"/>
      <c r="G18" s="195"/>
      <c r="H18" s="196"/>
    </row>
    <row r="19" spans="2:8" ht="12.75" customHeight="1" hidden="1">
      <c r="B19" s="384"/>
      <c r="C19" s="384"/>
      <c r="D19" s="373" t="s">
        <v>62</v>
      </c>
      <c r="E19" s="373" t="s">
        <v>86</v>
      </c>
      <c r="F19" s="375" t="s">
        <v>84</v>
      </c>
      <c r="G19" s="373" t="s">
        <v>126</v>
      </c>
      <c r="H19" s="373" t="s">
        <v>100</v>
      </c>
    </row>
    <row r="20" spans="2:8" ht="47.25" customHeight="1">
      <c r="B20" s="384"/>
      <c r="C20" s="384"/>
      <c r="D20" s="374"/>
      <c r="E20" s="374"/>
      <c r="F20" s="376"/>
      <c r="G20" s="374"/>
      <c r="H20" s="374"/>
    </row>
    <row r="21" spans="2:8" ht="11.25" customHeight="1">
      <c r="B21" s="93">
        <v>1</v>
      </c>
      <c r="C21" s="174">
        <v>2</v>
      </c>
      <c r="D21" s="93">
        <v>3</v>
      </c>
      <c r="E21" s="93">
        <v>4</v>
      </c>
      <c r="F21" s="93">
        <v>5</v>
      </c>
      <c r="G21" s="93">
        <v>6</v>
      </c>
      <c r="H21" s="93">
        <v>7</v>
      </c>
    </row>
    <row r="22" spans="2:8" ht="14.25" customHeight="1">
      <c r="B22" s="107">
        <v>7412001</v>
      </c>
      <c r="C22" s="107" t="s">
        <v>164</v>
      </c>
      <c r="D22" s="250">
        <v>0</v>
      </c>
      <c r="E22" s="252">
        <v>2038.9</v>
      </c>
      <c r="F22" s="252">
        <v>2038.9</v>
      </c>
      <c r="G22" s="94">
        <f>-H22-D22-D23</f>
        <v>0</v>
      </c>
      <c r="H22" s="94">
        <v>0</v>
      </c>
    </row>
    <row r="23" spans="2:8" ht="14.25" customHeight="1">
      <c r="B23" s="107"/>
      <c r="C23" s="251" t="s">
        <v>165</v>
      </c>
      <c r="D23" s="96"/>
      <c r="E23" s="175"/>
      <c r="F23" s="175"/>
      <c r="G23" s="94"/>
      <c r="H23" s="94"/>
    </row>
    <row r="24" spans="2:8" ht="14.25" customHeight="1">
      <c r="B24" s="107"/>
      <c r="C24" s="107"/>
      <c r="D24" s="96"/>
      <c r="E24" s="252"/>
      <c r="F24" s="252"/>
      <c r="G24" s="94"/>
      <c r="H24" s="94"/>
    </row>
    <row r="25" spans="2:8" ht="14.25" customHeight="1">
      <c r="B25" s="107"/>
      <c r="C25" s="251"/>
      <c r="D25" s="96"/>
      <c r="E25" s="252"/>
      <c r="F25" s="252"/>
      <c r="G25" s="94"/>
      <c r="H25" s="94"/>
    </row>
    <row r="26" spans="2:8" ht="14.25" customHeight="1">
      <c r="B26" s="107"/>
      <c r="C26" s="107"/>
      <c r="D26" s="96"/>
      <c r="E26" s="175"/>
      <c r="F26" s="175"/>
      <c r="G26" s="94"/>
      <c r="H26" s="94"/>
    </row>
    <row r="27" spans="2:8" ht="14.25" customHeight="1">
      <c r="B27" s="73"/>
      <c r="C27" s="74" t="s">
        <v>64</v>
      </c>
      <c r="D27" s="97">
        <v>0</v>
      </c>
      <c r="E27" s="252">
        <f>SUM(E22:E26)</f>
        <v>2038.9</v>
      </c>
      <c r="F27" s="252">
        <f>SUM(F22:F26)</f>
        <v>2038.9</v>
      </c>
      <c r="G27" s="73">
        <v>0</v>
      </c>
      <c r="H27" s="73">
        <v>0</v>
      </c>
    </row>
    <row r="28" spans="3:6" ht="15">
      <c r="C28" s="98"/>
      <c r="D28" s="98"/>
      <c r="E28" s="98"/>
      <c r="F28" s="98"/>
    </row>
    <row r="29" spans="2:6" ht="12.75">
      <c r="B29" s="379"/>
      <c r="C29" s="380"/>
      <c r="D29" s="69"/>
      <c r="E29" s="69"/>
      <c r="F29" s="69"/>
    </row>
    <row r="30" spans="2:12" ht="15.75">
      <c r="B30" s="378" t="s">
        <v>177</v>
      </c>
      <c r="C30" s="378"/>
      <c r="D30" s="369"/>
      <c r="E30" s="369"/>
      <c r="F30" s="70"/>
      <c r="G30" s="288" t="s">
        <v>176</v>
      </c>
      <c r="H30" s="288"/>
      <c r="I30" s="69"/>
      <c r="J30" s="112"/>
      <c r="L30" s="114"/>
    </row>
    <row r="31" spans="2:12" ht="30.75" customHeight="1">
      <c r="B31" s="377"/>
      <c r="C31" s="377"/>
      <c r="D31" s="138"/>
      <c r="E31" s="147" t="s">
        <v>69</v>
      </c>
      <c r="F31" s="147"/>
      <c r="G31" s="317" t="s">
        <v>70</v>
      </c>
      <c r="H31" s="317"/>
      <c r="I31" s="150"/>
      <c r="J31" s="176"/>
      <c r="L31" s="115"/>
    </row>
    <row r="32" spans="3:12" ht="15.75">
      <c r="C32" s="70"/>
      <c r="D32" s="144"/>
      <c r="E32" s="70"/>
      <c r="F32" s="70"/>
      <c r="I32" s="144"/>
      <c r="J32" s="117"/>
      <c r="K32" s="117"/>
      <c r="L32" s="114"/>
    </row>
    <row r="33" spans="2:14" ht="14.25" customHeight="1">
      <c r="B33" s="320" t="s">
        <v>163</v>
      </c>
      <c r="C33" s="320"/>
      <c r="D33" s="141"/>
      <c r="E33" s="133"/>
      <c r="F33" s="70"/>
      <c r="G33" s="320" t="s">
        <v>167</v>
      </c>
      <c r="H33" s="320"/>
      <c r="I33" s="146"/>
      <c r="J33" s="119"/>
      <c r="L33" s="116"/>
      <c r="N33" s="120"/>
    </row>
    <row r="34" spans="2:14" ht="48.75" customHeight="1">
      <c r="B34" s="286" t="s">
        <v>71</v>
      </c>
      <c r="C34" s="286"/>
      <c r="D34" s="137"/>
      <c r="E34" s="147" t="s">
        <v>69</v>
      </c>
      <c r="F34" s="147"/>
      <c r="G34" s="317" t="s">
        <v>70</v>
      </c>
      <c r="H34" s="317"/>
      <c r="I34" s="148"/>
      <c r="J34" s="177"/>
      <c r="L34" s="122"/>
      <c r="N34" s="121"/>
    </row>
    <row r="35" spans="2:11" ht="15">
      <c r="B35" s="75"/>
      <c r="C35" s="100"/>
      <c r="D35" s="100"/>
      <c r="E35" s="100"/>
      <c r="F35" s="100"/>
      <c r="G35" s="75"/>
      <c r="H35" s="75"/>
      <c r="I35" s="75"/>
      <c r="J35" s="75"/>
      <c r="K35" s="75"/>
    </row>
    <row r="36" spans="2:11" ht="15">
      <c r="B36" s="75"/>
      <c r="C36" s="100"/>
      <c r="D36" s="100"/>
      <c r="E36" s="100"/>
      <c r="F36" s="100"/>
      <c r="G36" s="75"/>
      <c r="H36" s="75"/>
      <c r="I36" s="75"/>
      <c r="J36" s="75"/>
      <c r="K36" s="75"/>
    </row>
    <row r="37" spans="2:11" ht="15">
      <c r="B37" s="75"/>
      <c r="C37" s="100"/>
      <c r="D37" s="100"/>
      <c r="E37" s="100"/>
      <c r="F37" s="100"/>
      <c r="G37" s="75"/>
      <c r="H37" s="75"/>
      <c r="I37" s="75"/>
      <c r="J37" s="75"/>
      <c r="K37" s="75"/>
    </row>
    <row r="38" spans="2:11" ht="15">
      <c r="B38" s="75"/>
      <c r="C38" s="100"/>
      <c r="D38" s="100"/>
      <c r="E38" s="100"/>
      <c r="F38" s="100"/>
      <c r="G38" s="75"/>
      <c r="H38" s="75"/>
      <c r="I38" s="75"/>
      <c r="J38" s="75"/>
      <c r="K38" s="75"/>
    </row>
    <row r="39" spans="2:11" ht="15">
      <c r="B39" s="75"/>
      <c r="C39" s="100"/>
      <c r="D39" s="100"/>
      <c r="E39" s="100"/>
      <c r="F39" s="100"/>
      <c r="G39" s="75"/>
      <c r="H39" s="75"/>
      <c r="I39" s="75"/>
      <c r="J39" s="75"/>
      <c r="K39" s="75"/>
    </row>
    <row r="40" spans="2:11" ht="15">
      <c r="B40" s="75"/>
      <c r="C40" s="100"/>
      <c r="D40" s="100"/>
      <c r="E40" s="100"/>
      <c r="F40" s="100"/>
      <c r="G40" s="75"/>
      <c r="H40" s="75"/>
      <c r="I40" s="75"/>
      <c r="J40" s="75"/>
      <c r="K40" s="75"/>
    </row>
    <row r="41" spans="2:11" ht="15">
      <c r="B41" s="75"/>
      <c r="C41" s="100"/>
      <c r="D41" s="100"/>
      <c r="E41" s="100"/>
      <c r="F41" s="100"/>
      <c r="G41" s="75"/>
      <c r="H41" s="75"/>
      <c r="I41" s="75"/>
      <c r="J41" s="75"/>
      <c r="K41" s="75"/>
    </row>
    <row r="42" spans="2:11" ht="15">
      <c r="B42" s="75"/>
      <c r="C42" s="100"/>
      <c r="D42" s="100"/>
      <c r="E42" s="100"/>
      <c r="F42" s="100"/>
      <c r="G42" s="75"/>
      <c r="H42" s="75"/>
      <c r="I42" s="75"/>
      <c r="J42" s="75"/>
      <c r="K42" s="75"/>
    </row>
    <row r="43" spans="2:11" ht="15">
      <c r="B43" s="75"/>
      <c r="C43" s="100"/>
      <c r="D43" s="100"/>
      <c r="E43" s="100"/>
      <c r="F43" s="100"/>
      <c r="G43" s="75"/>
      <c r="H43" s="75"/>
      <c r="I43" s="75"/>
      <c r="J43" s="75"/>
      <c r="K43" s="75"/>
    </row>
    <row r="44" spans="2:11" ht="15">
      <c r="B44" s="75"/>
      <c r="C44" s="100"/>
      <c r="D44" s="100"/>
      <c r="E44" s="100"/>
      <c r="F44" s="100"/>
      <c r="G44" s="75"/>
      <c r="H44" s="75"/>
      <c r="I44" s="75"/>
      <c r="J44" s="75"/>
      <c r="K44" s="75"/>
    </row>
    <row r="45" spans="2:11" ht="15">
      <c r="B45" s="75"/>
      <c r="C45" s="100"/>
      <c r="D45" s="100"/>
      <c r="E45" s="100"/>
      <c r="F45" s="100"/>
      <c r="G45" s="75"/>
      <c r="H45" s="75"/>
      <c r="I45" s="75"/>
      <c r="J45" s="75"/>
      <c r="K45" s="75"/>
    </row>
    <row r="46" spans="2:11" ht="15">
      <c r="B46" s="75"/>
      <c r="C46" s="100"/>
      <c r="D46" s="100"/>
      <c r="E46" s="100"/>
      <c r="F46" s="100"/>
      <c r="G46" s="75"/>
      <c r="H46" s="75"/>
      <c r="I46" s="75"/>
      <c r="J46" s="75"/>
      <c r="K46" s="75"/>
    </row>
    <row r="47" spans="2:11" ht="15">
      <c r="B47" s="75"/>
      <c r="C47" s="100"/>
      <c r="D47" s="100"/>
      <c r="E47" s="100"/>
      <c r="F47" s="100"/>
      <c r="G47" s="75"/>
      <c r="H47" s="75"/>
      <c r="I47" s="75"/>
      <c r="J47" s="75"/>
      <c r="K47" s="75"/>
    </row>
    <row r="48" spans="2:11" ht="15">
      <c r="B48" s="75"/>
      <c r="C48" s="100"/>
      <c r="D48" s="100"/>
      <c r="E48" s="100"/>
      <c r="F48" s="100"/>
      <c r="G48" s="75"/>
      <c r="H48" s="75"/>
      <c r="I48" s="75"/>
      <c r="J48" s="75"/>
      <c r="K48" s="75"/>
    </row>
    <row r="49" spans="2:11" ht="15">
      <c r="B49" s="75"/>
      <c r="C49" s="100"/>
      <c r="D49" s="100"/>
      <c r="E49" s="100"/>
      <c r="F49" s="100"/>
      <c r="G49" s="75"/>
      <c r="H49" s="75"/>
      <c r="I49" s="75"/>
      <c r="J49" s="75"/>
      <c r="K49" s="75"/>
    </row>
    <row r="50" spans="2:11" ht="15">
      <c r="B50" s="75"/>
      <c r="C50" s="100"/>
      <c r="D50" s="100"/>
      <c r="E50" s="100"/>
      <c r="F50" s="100"/>
      <c r="G50" s="75"/>
      <c r="H50" s="75"/>
      <c r="I50" s="75"/>
      <c r="J50" s="75"/>
      <c r="K50" s="75"/>
    </row>
    <row r="51" spans="2:11" ht="15">
      <c r="B51" s="75"/>
      <c r="C51" s="100"/>
      <c r="D51" s="100"/>
      <c r="E51" s="100"/>
      <c r="F51" s="100"/>
      <c r="G51" s="75"/>
      <c r="H51" s="75"/>
      <c r="I51" s="75"/>
      <c r="J51" s="75"/>
      <c r="K51" s="75"/>
    </row>
    <row r="52" spans="2:11" ht="15">
      <c r="B52" s="75"/>
      <c r="C52" s="100"/>
      <c r="D52" s="100"/>
      <c r="E52" s="100"/>
      <c r="F52" s="100"/>
      <c r="G52" s="75"/>
      <c r="H52" s="75"/>
      <c r="I52" s="75"/>
      <c r="J52" s="75"/>
      <c r="K52" s="75"/>
    </row>
    <row r="53" spans="2:11" ht="15">
      <c r="B53" s="75"/>
      <c r="C53" s="100"/>
      <c r="D53" s="100"/>
      <c r="E53" s="100"/>
      <c r="F53" s="100"/>
      <c r="G53" s="75"/>
      <c r="H53" s="75"/>
      <c r="I53" s="75"/>
      <c r="J53" s="75"/>
      <c r="K53" s="75"/>
    </row>
    <row r="54" spans="2:11" ht="15">
      <c r="B54" s="75"/>
      <c r="C54" s="100"/>
      <c r="D54" s="100"/>
      <c r="E54" s="100"/>
      <c r="F54" s="100"/>
      <c r="G54" s="75"/>
      <c r="H54" s="75"/>
      <c r="I54" s="75"/>
      <c r="J54" s="75"/>
      <c r="K54" s="75"/>
    </row>
    <row r="55" spans="2:11" ht="15">
      <c r="B55" s="75"/>
      <c r="C55" s="100"/>
      <c r="D55" s="100"/>
      <c r="E55" s="100"/>
      <c r="F55" s="100"/>
      <c r="G55" s="75"/>
      <c r="H55" s="75"/>
      <c r="I55" s="75"/>
      <c r="J55" s="75"/>
      <c r="K55" s="75"/>
    </row>
    <row r="56" spans="2:11" ht="15">
      <c r="B56" s="75"/>
      <c r="C56" s="100"/>
      <c r="D56" s="100"/>
      <c r="E56" s="100"/>
      <c r="F56" s="100"/>
      <c r="G56" s="75"/>
      <c r="H56" s="75"/>
      <c r="I56" s="75"/>
      <c r="J56" s="75"/>
      <c r="K56" s="75"/>
    </row>
    <row r="57" spans="2:11" ht="15">
      <c r="B57" s="75"/>
      <c r="C57" s="100"/>
      <c r="D57" s="100"/>
      <c r="E57" s="100"/>
      <c r="F57" s="100"/>
      <c r="G57" s="75"/>
      <c r="H57" s="75"/>
      <c r="I57" s="75"/>
      <c r="J57" s="75"/>
      <c r="K57" s="75"/>
    </row>
  </sheetData>
  <sheetProtection/>
  <mergeCells count="25">
    <mergeCell ref="B29:C29"/>
    <mergeCell ref="F2:I2"/>
    <mergeCell ref="H1:I1"/>
    <mergeCell ref="D17:H17"/>
    <mergeCell ref="G19:G20"/>
    <mergeCell ref="F3:H3"/>
    <mergeCell ref="F4:H4"/>
    <mergeCell ref="B17:B20"/>
    <mergeCell ref="C17:C20"/>
    <mergeCell ref="H19:H20"/>
    <mergeCell ref="B34:C34"/>
    <mergeCell ref="G34:H34"/>
    <mergeCell ref="G30:H30"/>
    <mergeCell ref="G31:H31"/>
    <mergeCell ref="G33:H33"/>
    <mergeCell ref="B33:C33"/>
    <mergeCell ref="B31:C31"/>
    <mergeCell ref="B30:E30"/>
    <mergeCell ref="C6:H6"/>
    <mergeCell ref="C9:H9"/>
    <mergeCell ref="B10:H10"/>
    <mergeCell ref="D19:D20"/>
    <mergeCell ref="D12:E12"/>
    <mergeCell ref="E19:E20"/>
    <mergeCell ref="F19:F20"/>
  </mergeCells>
  <printOptions horizontalCentered="1"/>
  <pageMargins left="0.78" right="0.79" top="0.3937007874015748" bottom="0.2755905511811024" header="0.31496062992125984" footer="0.27559055118110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37">
      <selection activeCell="C52" sqref="C52"/>
    </sheetView>
  </sheetViews>
  <sheetFormatPr defaultColWidth="9.140625" defaultRowHeight="12.75"/>
  <cols>
    <col min="1" max="1" width="49.7109375" style="34" customWidth="1"/>
    <col min="2" max="2" width="17.7109375" style="34" customWidth="1"/>
    <col min="3" max="3" width="20.28125" style="34" customWidth="1"/>
  </cols>
  <sheetData>
    <row r="1" spans="1:3" s="15" customFormat="1" ht="14.25" customHeight="1">
      <c r="A1" s="35"/>
      <c r="B1" s="47"/>
      <c r="C1" s="260" t="s">
        <v>54</v>
      </c>
    </row>
    <row r="2" spans="1:3" ht="12.75" customHeight="1">
      <c r="A2" s="39"/>
      <c r="B2" s="48"/>
      <c r="C2" s="261"/>
    </row>
    <row r="3" spans="1:3" ht="12.75">
      <c r="A3" s="40"/>
      <c r="B3" s="48"/>
      <c r="C3" s="261"/>
    </row>
    <row r="4" spans="1:3" ht="12.75">
      <c r="A4" s="40"/>
      <c r="B4" s="48"/>
      <c r="C4" s="261"/>
    </row>
    <row r="5" spans="1:3" ht="12.75">
      <c r="A5" s="40"/>
      <c r="B5" s="48"/>
      <c r="C5" s="261"/>
    </row>
    <row r="6" spans="1:3" ht="12.75">
      <c r="A6" s="40"/>
      <c r="B6" s="48"/>
      <c r="C6" s="48"/>
    </row>
    <row r="7" spans="1:3" ht="12.75">
      <c r="A7" s="258" t="s">
        <v>56</v>
      </c>
      <c r="B7" s="258"/>
      <c r="C7" s="258"/>
    </row>
    <row r="8" spans="1:3" ht="12.75">
      <c r="A8" s="258" t="s">
        <v>60</v>
      </c>
      <c r="B8" s="258"/>
      <c r="C8" s="258"/>
    </row>
    <row r="9" spans="1:3" ht="12.75">
      <c r="A9" s="49"/>
      <c r="B9" s="49"/>
      <c r="C9" s="49"/>
    </row>
    <row r="10" spans="1:3" ht="12.75">
      <c r="A10" s="259" t="s">
        <v>57</v>
      </c>
      <c r="B10" s="259"/>
      <c r="C10" s="259"/>
    </row>
    <row r="11" spans="1:3" ht="12.75">
      <c r="A11" s="263" t="s">
        <v>58</v>
      </c>
      <c r="B11" s="263"/>
      <c r="C11" s="263"/>
    </row>
    <row r="12" spans="1:3" ht="13.5" thickBot="1">
      <c r="A12" s="262" t="s">
        <v>2</v>
      </c>
      <c r="B12" s="262"/>
      <c r="C12" s="262"/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8">
        <f>SUM(B15+B31)</f>
        <v>10280077</v>
      </c>
      <c r="C14" s="62">
        <f>SUM(C15+C31)</f>
        <v>10315287.600000001</v>
      </c>
    </row>
    <row r="15" spans="1:3" ht="12.75">
      <c r="A15" s="37" t="s">
        <v>5</v>
      </c>
      <c r="B15" s="46">
        <f>SUM(B16+B19+B30)</f>
        <v>9428861</v>
      </c>
      <c r="C15" s="63">
        <f>SUM(C16+C19+C30)</f>
        <v>9342113.3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50" t="s">
        <v>7</v>
      </c>
      <c r="B17" s="51">
        <v>1338234</v>
      </c>
      <c r="C17" s="66">
        <v>1614164.2</v>
      </c>
    </row>
    <row r="18" spans="1:3" ht="12.75">
      <c r="A18" s="50" t="s">
        <v>8</v>
      </c>
      <c r="B18" s="51">
        <v>837407</v>
      </c>
      <c r="C18" s="66">
        <v>1168950</v>
      </c>
    </row>
    <row r="19" spans="1:3" ht="12.75">
      <c r="A19" s="37" t="s">
        <v>9</v>
      </c>
      <c r="B19" s="46">
        <f>SUM(B20:B29)</f>
        <v>7093870</v>
      </c>
      <c r="C19" s="63">
        <f>SUM(C20:C29)</f>
        <v>6411511.8</v>
      </c>
    </row>
    <row r="20" spans="1:3" ht="12.75">
      <c r="A20" s="50" t="s">
        <v>10</v>
      </c>
      <c r="B20" s="51">
        <v>4628807</v>
      </c>
      <c r="C20" s="66">
        <v>3930095.8</v>
      </c>
    </row>
    <row r="21" spans="1:3" ht="25.5">
      <c r="A21" s="52" t="s">
        <v>11</v>
      </c>
      <c r="B21" s="51">
        <v>13000</v>
      </c>
      <c r="C21" s="66">
        <v>13811.1</v>
      </c>
    </row>
    <row r="22" spans="1:3" ht="38.25">
      <c r="A22" s="52" t="s">
        <v>12</v>
      </c>
      <c r="B22" s="51">
        <v>341353</v>
      </c>
      <c r="C22" s="66">
        <v>437159.6</v>
      </c>
    </row>
    <row r="23" spans="1:3" ht="12.75">
      <c r="A23" s="50" t="s">
        <v>13</v>
      </c>
      <c r="B23" s="51">
        <v>1500</v>
      </c>
      <c r="C23" s="66">
        <v>1033.5</v>
      </c>
    </row>
    <row r="24" spans="1:3" ht="12.75">
      <c r="A24" s="50" t="s">
        <v>14</v>
      </c>
      <c r="B24" s="51">
        <v>1854372</v>
      </c>
      <c r="C24" s="66">
        <v>1857710.3</v>
      </c>
    </row>
    <row r="25" spans="1:3" ht="12.75">
      <c r="A25" s="50" t="s">
        <v>15</v>
      </c>
      <c r="B25" s="51">
        <v>28000</v>
      </c>
      <c r="C25" s="66">
        <v>32704.7</v>
      </c>
    </row>
    <row r="26" spans="1:3" ht="12.75">
      <c r="A26" s="50" t="s">
        <v>16</v>
      </c>
      <c r="B26" s="51">
        <v>10000</v>
      </c>
      <c r="C26" s="66">
        <v>13621</v>
      </c>
    </row>
    <row r="27" spans="1:3" ht="12.75">
      <c r="A27" s="50" t="s">
        <v>17</v>
      </c>
      <c r="B27" s="51">
        <v>66000</v>
      </c>
      <c r="C27" s="66">
        <v>54830</v>
      </c>
    </row>
    <row r="28" spans="1:3" ht="12.75">
      <c r="A28" s="50" t="s">
        <v>18</v>
      </c>
      <c r="B28" s="51">
        <v>91238</v>
      </c>
      <c r="C28" s="66">
        <v>25324.6</v>
      </c>
    </row>
    <row r="29" spans="1:3" ht="12.75">
      <c r="A29" s="50" t="s">
        <v>19</v>
      </c>
      <c r="B29" s="51">
        <v>59600</v>
      </c>
      <c r="C29" s="66">
        <v>45221.2</v>
      </c>
    </row>
    <row r="30" spans="1:3" ht="12.75">
      <c r="A30" s="38" t="s">
        <v>20</v>
      </c>
      <c r="B30" s="51">
        <v>159350</v>
      </c>
      <c r="C30" s="63">
        <v>147487.3</v>
      </c>
    </row>
    <row r="31" spans="1:3" ht="12.75">
      <c r="A31" s="37" t="s">
        <v>21</v>
      </c>
      <c r="B31" s="46">
        <f>SUM(B32+B40+B47+B48)</f>
        <v>851216</v>
      </c>
      <c r="C31" s="63">
        <f>SUM(C32+C40+C47+C48)</f>
        <v>973174.3</v>
      </c>
    </row>
    <row r="32" spans="1:3" ht="12.75">
      <c r="A32" s="37" t="s">
        <v>22</v>
      </c>
      <c r="B32" s="46">
        <f>SUM(B33:B39)</f>
        <v>325314</v>
      </c>
      <c r="C32" s="63">
        <f>SUM(C33:C39)</f>
        <v>321155.3</v>
      </c>
    </row>
    <row r="33" spans="1:3" ht="12.75">
      <c r="A33" s="50" t="s">
        <v>23</v>
      </c>
      <c r="B33" s="51">
        <v>99242</v>
      </c>
      <c r="C33" s="66">
        <v>98096.5</v>
      </c>
    </row>
    <row r="34" spans="1:3" ht="12.75">
      <c r="A34" s="50" t="s">
        <v>24</v>
      </c>
      <c r="B34" s="51">
        <v>18700</v>
      </c>
      <c r="C34" s="66">
        <v>8974.3</v>
      </c>
    </row>
    <row r="35" spans="1:3" ht="12.75">
      <c r="A35" s="50" t="s">
        <v>25</v>
      </c>
      <c r="B35" s="51">
        <v>65400</v>
      </c>
      <c r="C35" s="66">
        <v>66616.9</v>
      </c>
    </row>
    <row r="36" spans="1:3" ht="12.75">
      <c r="A36" s="50" t="s">
        <v>26</v>
      </c>
      <c r="B36" s="51">
        <v>57986</v>
      </c>
      <c r="C36" s="66">
        <v>67009.8</v>
      </c>
    </row>
    <row r="37" spans="1:3" ht="12.75">
      <c r="A37" s="50" t="s">
        <v>27</v>
      </c>
      <c r="B37" s="51">
        <v>18660</v>
      </c>
      <c r="C37" s="66">
        <v>19963.4</v>
      </c>
    </row>
    <row r="38" spans="1:3" ht="12.75">
      <c r="A38" s="52" t="s">
        <v>28</v>
      </c>
      <c r="B38" s="51">
        <v>15172</v>
      </c>
      <c r="C38" s="66">
        <v>16728.9</v>
      </c>
    </row>
    <row r="39" spans="1:3" ht="12.75">
      <c r="A39" s="50" t="s">
        <v>29</v>
      </c>
      <c r="B39" s="51">
        <v>50154</v>
      </c>
      <c r="C39" s="66">
        <v>43765.5</v>
      </c>
    </row>
    <row r="40" spans="1:3" ht="12.75">
      <c r="A40" s="37" t="s">
        <v>30</v>
      </c>
      <c r="B40" s="46">
        <f>SUM(B41:B46)</f>
        <v>461147</v>
      </c>
      <c r="C40" s="63">
        <f>SUM(C41:C46)</f>
        <v>576085.7</v>
      </c>
    </row>
    <row r="41" spans="1:3" ht="12.75">
      <c r="A41" s="50" t="s">
        <v>31</v>
      </c>
      <c r="B41" s="51">
        <v>15160</v>
      </c>
      <c r="C41" s="66">
        <v>16363.1</v>
      </c>
    </row>
    <row r="42" spans="1:3" ht="12.75">
      <c r="A42" s="50" t="s">
        <v>32</v>
      </c>
      <c r="B42" s="51">
        <v>19500</v>
      </c>
      <c r="C42" s="66">
        <v>21647.6</v>
      </c>
    </row>
    <row r="43" spans="1:3" ht="12.75">
      <c r="A43" s="50" t="s">
        <v>33</v>
      </c>
      <c r="B43" s="51">
        <v>243459</v>
      </c>
      <c r="C43" s="66">
        <v>269511.3</v>
      </c>
    </row>
    <row r="44" spans="1:3" ht="12.75">
      <c r="A44" s="52" t="s">
        <v>34</v>
      </c>
      <c r="B44" s="51">
        <v>150828</v>
      </c>
      <c r="C44" s="66">
        <v>228574</v>
      </c>
    </row>
    <row r="45" spans="1:3" ht="12.75">
      <c r="A45" s="50" t="s">
        <v>35</v>
      </c>
      <c r="B45" s="51">
        <v>9200</v>
      </c>
      <c r="C45" s="66">
        <v>12158.2</v>
      </c>
    </row>
    <row r="46" spans="1:3" ht="12.75">
      <c r="A46" s="50" t="s">
        <v>36</v>
      </c>
      <c r="B46" s="51">
        <v>23000</v>
      </c>
      <c r="C46" s="66">
        <v>27831.5</v>
      </c>
    </row>
    <row r="47" spans="1:3" ht="12.75">
      <c r="A47" s="37" t="s">
        <v>37</v>
      </c>
      <c r="B47" s="51">
        <v>35845</v>
      </c>
      <c r="C47" s="66">
        <v>36674.9</v>
      </c>
    </row>
    <row r="48" spans="1:3" ht="12.75">
      <c r="A48" s="37" t="s">
        <v>38</v>
      </c>
      <c r="B48" s="51">
        <v>28910</v>
      </c>
      <c r="C48" s="66">
        <v>39258.4</v>
      </c>
    </row>
    <row r="49" spans="1:3" ht="38.25">
      <c r="A49" s="38" t="s">
        <v>39</v>
      </c>
      <c r="B49" s="46">
        <f>SUM(B50+B53)</f>
        <v>54835</v>
      </c>
      <c r="C49" s="63">
        <f>SUM(C50+C53)</f>
        <v>88943.5</v>
      </c>
    </row>
    <row r="50" spans="1:3" ht="25.5">
      <c r="A50" s="38" t="s">
        <v>40</v>
      </c>
      <c r="B50" s="46">
        <f>SUM(B51+B52)</f>
        <v>28850</v>
      </c>
      <c r="C50" s="63">
        <f>SUM(C51+C52)</f>
        <v>60734.5</v>
      </c>
    </row>
    <row r="51" spans="1:3" ht="12.75">
      <c r="A51" s="50" t="s">
        <v>41</v>
      </c>
      <c r="B51" s="51">
        <v>17500</v>
      </c>
      <c r="C51" s="66">
        <v>48534.3</v>
      </c>
    </row>
    <row r="52" spans="1:3" ht="12.75">
      <c r="A52" s="50" t="s">
        <v>42</v>
      </c>
      <c r="B52" s="51">
        <v>11350</v>
      </c>
      <c r="C52" s="66">
        <v>12200.2</v>
      </c>
    </row>
    <row r="53" spans="1:3" ht="12.75">
      <c r="A53" s="37" t="s">
        <v>43</v>
      </c>
      <c r="B53" s="51">
        <v>25985</v>
      </c>
      <c r="C53" s="63">
        <v>28209</v>
      </c>
    </row>
    <row r="54" spans="1:3" ht="12.75">
      <c r="A54" s="50" t="s">
        <v>44</v>
      </c>
      <c r="B54" s="51">
        <v>25985</v>
      </c>
      <c r="C54" s="66">
        <v>28209</v>
      </c>
    </row>
    <row r="55" spans="1:3" ht="12.75">
      <c r="A55" s="37" t="s">
        <v>45</v>
      </c>
      <c r="B55" s="46">
        <f>SUM(B14+B49)</f>
        <v>10334912</v>
      </c>
      <c r="C55" s="63">
        <f>SUM(C14+C49)</f>
        <v>10404231.100000001</v>
      </c>
    </row>
    <row r="56" spans="1:3" ht="12.75">
      <c r="A56" s="37" t="s">
        <v>46</v>
      </c>
      <c r="B56" s="51">
        <v>1590281</v>
      </c>
      <c r="C56" s="66">
        <v>1389793.6</v>
      </c>
    </row>
    <row r="57" spans="1:3" ht="13.5" thickBot="1">
      <c r="A57" s="54" t="s">
        <v>51</v>
      </c>
      <c r="B57" s="46">
        <f>SUM(B55+B56)</f>
        <v>11925193</v>
      </c>
      <c r="C57" s="67">
        <f>SUM(C55+C56)</f>
        <v>11794024.700000001</v>
      </c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 s="53"/>
      <c r="B63" s="53"/>
      <c r="C63" s="53"/>
    </row>
    <row r="64" spans="1:3" ht="14.25">
      <c r="A64" s="35"/>
      <c r="B64" s="35"/>
      <c r="C64" s="35"/>
    </row>
  </sheetData>
  <sheetProtection/>
  <mergeCells count="6">
    <mergeCell ref="C1:C5"/>
    <mergeCell ref="A7:C7"/>
    <mergeCell ref="A12:C12"/>
    <mergeCell ref="A11:C11"/>
    <mergeCell ref="A8:C8"/>
    <mergeCell ref="A10:C10"/>
  </mergeCells>
  <printOptions/>
  <pageMargins left="0.96" right="0.24" top="0.53" bottom="0.27" header="0.5" footer="0.27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3.57421875" style="0" customWidth="1"/>
    <col min="2" max="2" width="12.421875" style="0" customWidth="1"/>
    <col min="3" max="3" width="10.8515625" style="0" customWidth="1"/>
    <col min="4" max="4" width="10.7109375" style="0" customWidth="1"/>
    <col min="5" max="5" width="10.8515625" style="0" customWidth="1"/>
    <col min="6" max="6" width="22.8515625" style="0" customWidth="1"/>
  </cols>
  <sheetData>
    <row r="1" spans="1:7" ht="51.75" customHeight="1">
      <c r="A1" s="26"/>
      <c r="B1" s="26"/>
      <c r="C1" s="26"/>
      <c r="D1" s="265" t="s">
        <v>49</v>
      </c>
      <c r="E1" s="266"/>
      <c r="F1" s="26"/>
      <c r="G1" s="16"/>
    </row>
    <row r="3" spans="1:11" ht="21" customHeight="1">
      <c r="A3" s="32" t="s">
        <v>0</v>
      </c>
      <c r="B3" s="33"/>
      <c r="C3" s="33"/>
      <c r="D3" s="33"/>
      <c r="E3" s="33"/>
      <c r="F3" s="33"/>
      <c r="G3" s="1"/>
      <c r="H3" s="1"/>
      <c r="I3" s="1"/>
      <c r="J3" s="2"/>
      <c r="K3" s="2"/>
    </row>
    <row r="5" spans="1:5" ht="12.75">
      <c r="A5" s="264" t="s">
        <v>1</v>
      </c>
      <c r="B5" s="264"/>
      <c r="C5" s="264"/>
      <c r="D5" s="264"/>
      <c r="E5" s="25"/>
    </row>
    <row r="6" ht="13.5" thickBot="1"/>
    <row r="7" spans="1:5" ht="13.5" thickBot="1">
      <c r="A7" s="5" t="s">
        <v>2</v>
      </c>
      <c r="B7" s="6" t="s">
        <v>3</v>
      </c>
      <c r="C7" s="18" t="s">
        <v>4</v>
      </c>
      <c r="D7" s="30" t="s">
        <v>48</v>
      </c>
      <c r="E7" s="31" t="s">
        <v>50</v>
      </c>
    </row>
    <row r="8" spans="1:5" ht="12.75">
      <c r="A8" s="8" t="s">
        <v>2</v>
      </c>
      <c r="B8" s="4">
        <v>2198275</v>
      </c>
      <c r="C8" s="19">
        <v>2231516.9</v>
      </c>
      <c r="D8" s="4">
        <f>SUM(C8-B8)</f>
        <v>33241.89999999991</v>
      </c>
      <c r="E8" s="29">
        <f>SUM(C8*100/B8)</f>
        <v>101.51218114203182</v>
      </c>
    </row>
    <row r="9" spans="1:5" ht="12.75">
      <c r="A9" s="9" t="s">
        <v>5</v>
      </c>
      <c r="B9" s="3">
        <v>1965134</v>
      </c>
      <c r="C9" s="20">
        <v>1950037.2</v>
      </c>
      <c r="D9" s="3">
        <f>SUM(C9-B9)</f>
        <v>-15096.800000000047</v>
      </c>
      <c r="E9" s="27">
        <f aca="true" t="shared" si="0" ref="E9:E51">SUM(C9*100/B9)</f>
        <v>99.23176740110344</v>
      </c>
    </row>
    <row r="10" spans="1:5" ht="12.75">
      <c r="A10" s="9" t="s">
        <v>6</v>
      </c>
      <c r="B10" s="3">
        <v>382182</v>
      </c>
      <c r="C10" s="20">
        <v>466973.5</v>
      </c>
      <c r="D10" s="3">
        <f>SUM(C10-B10)</f>
        <v>84791.5</v>
      </c>
      <c r="E10" s="27">
        <f t="shared" si="0"/>
        <v>122.18615738051504</v>
      </c>
    </row>
    <row r="11" spans="1:5" ht="12.75">
      <c r="A11" s="10" t="s">
        <v>7</v>
      </c>
      <c r="B11" s="3">
        <v>293721</v>
      </c>
      <c r="C11" s="20">
        <v>319879.4</v>
      </c>
      <c r="D11" s="3">
        <f aca="true" t="shared" si="1" ref="D11:D51">SUM(C11-B11)</f>
        <v>26158.400000000023</v>
      </c>
      <c r="E11" s="27">
        <f t="shared" si="0"/>
        <v>108.90586645149651</v>
      </c>
    </row>
    <row r="12" spans="1:5" ht="12.75">
      <c r="A12" s="10" t="s">
        <v>8</v>
      </c>
      <c r="B12" s="3">
        <v>88461</v>
      </c>
      <c r="C12" s="20">
        <v>147094.1</v>
      </c>
      <c r="D12" s="3">
        <f t="shared" si="1"/>
        <v>58633.100000000006</v>
      </c>
      <c r="E12" s="27">
        <f t="shared" si="0"/>
        <v>166.28129910355977</v>
      </c>
    </row>
    <row r="13" spans="1:5" ht="12.75">
      <c r="A13" s="9" t="s">
        <v>9</v>
      </c>
      <c r="B13" s="3">
        <v>1550308</v>
      </c>
      <c r="C13" s="20">
        <v>1444609</v>
      </c>
      <c r="D13" s="3">
        <f t="shared" si="1"/>
        <v>-105699</v>
      </c>
      <c r="E13" s="27">
        <f t="shared" si="0"/>
        <v>93.18206446718975</v>
      </c>
    </row>
    <row r="14" spans="1:5" ht="12.75">
      <c r="A14" s="10" t="s">
        <v>10</v>
      </c>
      <c r="B14" s="3">
        <v>1005426</v>
      </c>
      <c r="C14" s="20">
        <v>918904.1</v>
      </c>
      <c r="D14" s="3">
        <f t="shared" si="1"/>
        <v>-86521.90000000002</v>
      </c>
      <c r="E14" s="27">
        <f t="shared" si="0"/>
        <v>91.3945034244191</v>
      </c>
    </row>
    <row r="15" spans="1:5" ht="25.5" customHeight="1">
      <c r="A15" s="11" t="s">
        <v>11</v>
      </c>
      <c r="B15" s="3">
        <v>3249</v>
      </c>
      <c r="C15" s="20">
        <v>3156.8</v>
      </c>
      <c r="D15" s="3">
        <f t="shared" si="1"/>
        <v>-92.19999999999982</v>
      </c>
      <c r="E15" s="27">
        <f t="shared" si="0"/>
        <v>97.16220375500154</v>
      </c>
    </row>
    <row r="16" spans="1:5" ht="27" customHeight="1">
      <c r="A16" s="11" t="s">
        <v>12</v>
      </c>
      <c r="B16" s="3">
        <v>85338</v>
      </c>
      <c r="C16" s="20">
        <v>104767.5</v>
      </c>
      <c r="D16" s="3">
        <f t="shared" si="1"/>
        <v>19429.5</v>
      </c>
      <c r="E16" s="27">
        <f t="shared" si="0"/>
        <v>122.7677002038951</v>
      </c>
    </row>
    <row r="17" spans="1:5" ht="12.75">
      <c r="A17" s="10" t="s">
        <v>13</v>
      </c>
      <c r="B17" s="3">
        <v>612</v>
      </c>
      <c r="C17" s="20">
        <v>744.3</v>
      </c>
      <c r="D17" s="3">
        <f t="shared" si="1"/>
        <v>132.29999999999995</v>
      </c>
      <c r="E17" s="27">
        <f t="shared" si="0"/>
        <v>121.61764705882354</v>
      </c>
    </row>
    <row r="18" spans="1:5" ht="12.75">
      <c r="A18" s="10" t="s">
        <v>14</v>
      </c>
      <c r="B18" s="3">
        <v>369313</v>
      </c>
      <c r="C18" s="20">
        <v>361852.2</v>
      </c>
      <c r="D18" s="3">
        <f t="shared" si="1"/>
        <v>-7460.799999999988</v>
      </c>
      <c r="E18" s="27">
        <f t="shared" si="0"/>
        <v>97.97981657834953</v>
      </c>
    </row>
    <row r="19" spans="1:5" ht="12.75">
      <c r="A19" s="10" t="s">
        <v>15</v>
      </c>
      <c r="B19" s="3">
        <v>16452</v>
      </c>
      <c r="C19" s="20">
        <v>18672.6</v>
      </c>
      <c r="D19" s="3">
        <f t="shared" si="1"/>
        <v>2220.5999999999985</v>
      </c>
      <c r="E19" s="27">
        <f t="shared" si="0"/>
        <v>113.4974471188913</v>
      </c>
    </row>
    <row r="20" spans="1:5" ht="12.75">
      <c r="A20" s="10" t="s">
        <v>16</v>
      </c>
      <c r="B20" s="3">
        <v>1565</v>
      </c>
      <c r="C20" s="20">
        <v>2961.8</v>
      </c>
      <c r="D20" s="3">
        <f t="shared" si="1"/>
        <v>1396.8000000000002</v>
      </c>
      <c r="E20" s="27">
        <f t="shared" si="0"/>
        <v>189.2523961661342</v>
      </c>
    </row>
    <row r="21" spans="1:5" ht="12.75">
      <c r="A21" s="10" t="s">
        <v>17</v>
      </c>
      <c r="B21" s="3">
        <v>11709</v>
      </c>
      <c r="C21" s="20">
        <v>10922.9</v>
      </c>
      <c r="D21" s="3">
        <f t="shared" si="1"/>
        <v>-786.1000000000004</v>
      </c>
      <c r="E21" s="27">
        <f t="shared" si="0"/>
        <v>93.28636091895123</v>
      </c>
    </row>
    <row r="22" spans="1:5" ht="12.75">
      <c r="A22" s="10" t="s">
        <v>18</v>
      </c>
      <c r="B22" s="3">
        <v>42745</v>
      </c>
      <c r="C22" s="20">
        <v>10774.3</v>
      </c>
      <c r="D22" s="3">
        <f t="shared" si="1"/>
        <v>-31970.7</v>
      </c>
      <c r="E22" s="27">
        <f t="shared" si="0"/>
        <v>25.205989004561935</v>
      </c>
    </row>
    <row r="23" spans="1:5" ht="12.75">
      <c r="A23" s="10" t="s">
        <v>19</v>
      </c>
      <c r="B23" s="3">
        <v>13899</v>
      </c>
      <c r="C23" s="20">
        <v>10708.5</v>
      </c>
      <c r="D23" s="3">
        <f t="shared" si="1"/>
        <v>-3190.5</v>
      </c>
      <c r="E23" s="27">
        <f t="shared" si="0"/>
        <v>77.04511115907619</v>
      </c>
    </row>
    <row r="24" spans="1:5" ht="28.5" customHeight="1">
      <c r="A24" s="12" t="s">
        <v>20</v>
      </c>
      <c r="B24" s="3">
        <v>32644</v>
      </c>
      <c r="C24" s="20">
        <v>38454.7</v>
      </c>
      <c r="D24" s="3">
        <f t="shared" si="1"/>
        <v>5810.699999999997</v>
      </c>
      <c r="E24" s="27">
        <f t="shared" si="0"/>
        <v>117.8002083078054</v>
      </c>
    </row>
    <row r="25" spans="1:5" ht="12.75">
      <c r="A25" s="9" t="s">
        <v>21</v>
      </c>
      <c r="B25" s="3">
        <v>233141</v>
      </c>
      <c r="C25" s="20">
        <v>281310.4</v>
      </c>
      <c r="D25" s="3">
        <f t="shared" si="1"/>
        <v>48169.40000000002</v>
      </c>
      <c r="E25" s="27">
        <f t="shared" si="0"/>
        <v>120.66105918735875</v>
      </c>
    </row>
    <row r="26" spans="1:5" ht="12.75">
      <c r="A26" s="9" t="s">
        <v>22</v>
      </c>
      <c r="B26" s="3">
        <v>114344</v>
      </c>
      <c r="C26" s="20">
        <v>118111.8</v>
      </c>
      <c r="D26" s="3">
        <f t="shared" si="1"/>
        <v>3767.800000000003</v>
      </c>
      <c r="E26" s="27">
        <f t="shared" si="0"/>
        <v>103.29514447631708</v>
      </c>
    </row>
    <row r="27" spans="1:5" ht="12.75">
      <c r="A27" s="10" t="s">
        <v>23</v>
      </c>
      <c r="B27" s="3">
        <v>25752</v>
      </c>
      <c r="C27" s="20">
        <v>27533.6</v>
      </c>
      <c r="D27" s="3">
        <f t="shared" si="1"/>
        <v>1781.5999999999985</v>
      </c>
      <c r="E27" s="27">
        <f t="shared" si="0"/>
        <v>106.91829760795278</v>
      </c>
    </row>
    <row r="28" spans="1:5" ht="12.75">
      <c r="A28" s="10" t="s">
        <v>24</v>
      </c>
      <c r="B28" s="3">
        <v>4476</v>
      </c>
      <c r="C28" s="20">
        <v>3164.8</v>
      </c>
      <c r="D28" s="3">
        <f t="shared" si="1"/>
        <v>-1311.1999999999998</v>
      </c>
      <c r="E28" s="27">
        <f t="shared" si="0"/>
        <v>70.70598748882931</v>
      </c>
    </row>
    <row r="29" spans="1:5" ht="12.75">
      <c r="A29" s="10" t="s">
        <v>25</v>
      </c>
      <c r="B29" s="3">
        <v>65400</v>
      </c>
      <c r="C29" s="20">
        <v>66616.9</v>
      </c>
      <c r="D29" s="3">
        <f t="shared" si="1"/>
        <v>1216.8999999999942</v>
      </c>
      <c r="E29" s="27">
        <f t="shared" si="0"/>
        <v>101.86070336391435</v>
      </c>
    </row>
    <row r="30" spans="1:5" ht="12.75">
      <c r="A30" s="10" t="s">
        <v>26</v>
      </c>
      <c r="B30" s="3"/>
      <c r="C30" s="20">
        <v>-8.8</v>
      </c>
      <c r="D30" s="3">
        <f t="shared" si="1"/>
        <v>-8.8</v>
      </c>
      <c r="E30" s="27"/>
    </row>
    <row r="31" spans="1:5" ht="12.75">
      <c r="A31" s="10" t="s">
        <v>27</v>
      </c>
      <c r="B31" s="3">
        <v>4928</v>
      </c>
      <c r="C31" s="20">
        <v>4580.8</v>
      </c>
      <c r="D31" s="3">
        <f t="shared" si="1"/>
        <v>-347.1999999999998</v>
      </c>
      <c r="E31" s="27">
        <f t="shared" si="0"/>
        <v>92.95454545454545</v>
      </c>
    </row>
    <row r="32" spans="1:5" ht="24.75" customHeight="1">
      <c r="A32" s="11" t="s">
        <v>28</v>
      </c>
      <c r="B32" s="3">
        <v>3538</v>
      </c>
      <c r="C32" s="20">
        <v>4150.5</v>
      </c>
      <c r="D32" s="3">
        <f t="shared" si="1"/>
        <v>612.5</v>
      </c>
      <c r="E32" s="27">
        <f t="shared" si="0"/>
        <v>117.31204070096099</v>
      </c>
    </row>
    <row r="33" spans="1:5" ht="12.75">
      <c r="A33" s="10" t="s">
        <v>29</v>
      </c>
      <c r="B33" s="3">
        <v>10250</v>
      </c>
      <c r="C33" s="20">
        <v>12074</v>
      </c>
      <c r="D33" s="3">
        <f t="shared" si="1"/>
        <v>1824</v>
      </c>
      <c r="E33" s="27">
        <f t="shared" si="0"/>
        <v>117.79512195121951</v>
      </c>
    </row>
    <row r="34" spans="1:5" ht="12.75">
      <c r="A34" s="9" t="s">
        <v>30</v>
      </c>
      <c r="B34" s="3">
        <v>108481</v>
      </c>
      <c r="C34" s="20">
        <v>144716.8</v>
      </c>
      <c r="D34" s="3">
        <f t="shared" si="1"/>
        <v>36235.79999999999</v>
      </c>
      <c r="E34" s="27">
        <f t="shared" si="0"/>
        <v>133.40290004701282</v>
      </c>
    </row>
    <row r="35" spans="1:5" ht="12.75">
      <c r="A35" s="10" t="s">
        <v>31</v>
      </c>
      <c r="B35" s="3">
        <v>2996</v>
      </c>
      <c r="C35" s="20">
        <v>2744.3</v>
      </c>
      <c r="D35" s="3">
        <f t="shared" si="1"/>
        <v>-251.69999999999982</v>
      </c>
      <c r="E35" s="27">
        <f t="shared" si="0"/>
        <v>91.59879839786382</v>
      </c>
    </row>
    <row r="36" spans="1:5" ht="12.75">
      <c r="A36" s="10" t="s">
        <v>32</v>
      </c>
      <c r="B36" s="3">
        <v>3714</v>
      </c>
      <c r="C36" s="20">
        <v>4740.9</v>
      </c>
      <c r="D36" s="3">
        <f t="shared" si="1"/>
        <v>1026.8999999999996</v>
      </c>
      <c r="E36" s="27">
        <f t="shared" si="0"/>
        <v>127.64943457189013</v>
      </c>
    </row>
    <row r="37" spans="1:5" ht="12.75">
      <c r="A37" s="10" t="s">
        <v>33</v>
      </c>
      <c r="B37" s="3">
        <v>56511</v>
      </c>
      <c r="C37" s="20">
        <v>68828.7</v>
      </c>
      <c r="D37" s="3">
        <f t="shared" si="1"/>
        <v>12317.699999999997</v>
      </c>
      <c r="E37" s="27">
        <f t="shared" si="0"/>
        <v>121.79699527525615</v>
      </c>
    </row>
    <row r="38" spans="1:5" ht="27" customHeight="1">
      <c r="A38" s="11" t="s">
        <v>34</v>
      </c>
      <c r="B38" s="3">
        <v>37701</v>
      </c>
      <c r="C38" s="20">
        <v>58989.8</v>
      </c>
      <c r="D38" s="3">
        <f t="shared" si="1"/>
        <v>21288.800000000003</v>
      </c>
      <c r="E38" s="27">
        <f t="shared" si="0"/>
        <v>156.46746770642687</v>
      </c>
    </row>
    <row r="39" spans="1:5" ht="12.75">
      <c r="A39" s="10" t="s">
        <v>35</v>
      </c>
      <c r="B39" s="3">
        <v>1808</v>
      </c>
      <c r="C39" s="20">
        <v>2815.9</v>
      </c>
      <c r="D39" s="3">
        <f t="shared" si="1"/>
        <v>1007.9000000000001</v>
      </c>
      <c r="E39" s="27">
        <f t="shared" si="0"/>
        <v>155.7466814159292</v>
      </c>
    </row>
    <row r="40" spans="1:5" ht="12.75">
      <c r="A40" s="10" t="s">
        <v>36</v>
      </c>
      <c r="B40" s="3">
        <v>5751</v>
      </c>
      <c r="C40" s="20">
        <v>6597.2</v>
      </c>
      <c r="D40" s="3">
        <f t="shared" si="1"/>
        <v>846.1999999999998</v>
      </c>
      <c r="E40" s="27">
        <f t="shared" si="0"/>
        <v>114.71396278908016</v>
      </c>
    </row>
    <row r="41" spans="1:5" ht="12.75">
      <c r="A41" s="9" t="s">
        <v>37</v>
      </c>
      <c r="B41" s="3">
        <v>7276</v>
      </c>
      <c r="C41" s="20">
        <v>7236.4</v>
      </c>
      <c r="D41" s="3">
        <f t="shared" si="1"/>
        <v>-39.600000000000364</v>
      </c>
      <c r="E41" s="27">
        <f t="shared" si="0"/>
        <v>99.45574491478834</v>
      </c>
    </row>
    <row r="42" spans="1:5" ht="12.75">
      <c r="A42" s="9" t="s">
        <v>38</v>
      </c>
      <c r="B42" s="3">
        <v>3040</v>
      </c>
      <c r="C42" s="20">
        <v>11414.7</v>
      </c>
      <c r="D42" s="3">
        <f t="shared" si="1"/>
        <v>8374.7</v>
      </c>
      <c r="E42" s="27">
        <f t="shared" si="0"/>
        <v>375.48355263157896</v>
      </c>
    </row>
    <row r="43" spans="1:5" ht="50.25" customHeight="1">
      <c r="A43" s="12" t="s">
        <v>39</v>
      </c>
      <c r="B43" s="3">
        <v>11992</v>
      </c>
      <c r="C43" s="20">
        <v>24082</v>
      </c>
      <c r="D43" s="3">
        <f t="shared" si="1"/>
        <v>12090</v>
      </c>
      <c r="E43" s="27">
        <f t="shared" si="0"/>
        <v>200.81721147431622</v>
      </c>
    </row>
    <row r="44" spans="1:5" ht="25.5">
      <c r="A44" s="12" t="s">
        <v>40</v>
      </c>
      <c r="B44" s="3">
        <v>5497</v>
      </c>
      <c r="C44" s="20">
        <v>18716.5</v>
      </c>
      <c r="D44" s="3">
        <f t="shared" si="1"/>
        <v>13219.5</v>
      </c>
      <c r="E44" s="27">
        <f t="shared" si="0"/>
        <v>340.48571948335456</v>
      </c>
    </row>
    <row r="45" spans="1:5" ht="12.75">
      <c r="A45" s="10" t="s">
        <v>41</v>
      </c>
      <c r="B45" s="3">
        <v>4374</v>
      </c>
      <c r="C45" s="20">
        <v>8265.6</v>
      </c>
      <c r="D45" s="3">
        <f t="shared" si="1"/>
        <v>3891.6000000000004</v>
      </c>
      <c r="E45" s="27">
        <f t="shared" si="0"/>
        <v>188.97119341563786</v>
      </c>
    </row>
    <row r="46" spans="1:5" ht="12.75">
      <c r="A46" s="10" t="s">
        <v>42</v>
      </c>
      <c r="B46" s="3">
        <v>1123</v>
      </c>
      <c r="C46" s="20">
        <v>5339.1</v>
      </c>
      <c r="D46" s="3">
        <f t="shared" si="1"/>
        <v>4216.1</v>
      </c>
      <c r="E46" s="27">
        <f t="shared" si="0"/>
        <v>475.4318788958148</v>
      </c>
    </row>
    <row r="47" spans="1:5" ht="12.75">
      <c r="A47" s="9" t="s">
        <v>43</v>
      </c>
      <c r="B47" s="3">
        <v>6495</v>
      </c>
      <c r="C47" s="20">
        <v>5365.5</v>
      </c>
      <c r="D47" s="3">
        <f t="shared" si="1"/>
        <v>-1129.5</v>
      </c>
      <c r="E47" s="27">
        <f t="shared" si="0"/>
        <v>82.60969976905312</v>
      </c>
    </row>
    <row r="48" spans="1:5" ht="12.75">
      <c r="A48" s="10" t="s">
        <v>44</v>
      </c>
      <c r="B48" s="3">
        <v>6495</v>
      </c>
      <c r="C48" s="20">
        <v>5365.5</v>
      </c>
      <c r="D48" s="3">
        <f t="shared" si="1"/>
        <v>-1129.5</v>
      </c>
      <c r="E48" s="27">
        <f t="shared" si="0"/>
        <v>82.60969976905312</v>
      </c>
    </row>
    <row r="49" spans="1:5" ht="12.75">
      <c r="A49" s="9" t="s">
        <v>45</v>
      </c>
      <c r="B49" s="7">
        <v>2210267</v>
      </c>
      <c r="C49" s="22">
        <f>SUM(C8+C43)</f>
        <v>2255598.9</v>
      </c>
      <c r="D49" s="7">
        <f t="shared" si="1"/>
        <v>45331.89999999991</v>
      </c>
      <c r="E49" s="28">
        <f t="shared" si="0"/>
        <v>102.05096940776838</v>
      </c>
    </row>
    <row r="50" spans="1:5" ht="12.75">
      <c r="A50" s="9" t="s">
        <v>46</v>
      </c>
      <c r="B50" s="3">
        <v>163503.7</v>
      </c>
      <c r="C50" s="20">
        <v>76811.2</v>
      </c>
      <c r="D50" s="24">
        <f t="shared" si="1"/>
        <v>-86692.50000000001</v>
      </c>
      <c r="E50" s="27">
        <f t="shared" si="0"/>
        <v>46.97826410044543</v>
      </c>
    </row>
    <row r="51" spans="1:5" ht="12.75">
      <c r="A51" s="14" t="s">
        <v>47</v>
      </c>
      <c r="B51" s="17">
        <v>2373770.7</v>
      </c>
      <c r="C51" s="23">
        <f>SUM(C49+C50)</f>
        <v>2332410.1</v>
      </c>
      <c r="D51" s="7">
        <f t="shared" si="1"/>
        <v>-41360.60000000009</v>
      </c>
      <c r="E51" s="28">
        <f t="shared" si="0"/>
        <v>98.25759918597024</v>
      </c>
    </row>
    <row r="52" spans="1:5" ht="13.5" thickBot="1">
      <c r="A52" s="13"/>
      <c r="B52" s="13"/>
      <c r="C52" s="21"/>
      <c r="D52" s="13"/>
      <c r="E52" s="13"/>
    </row>
    <row r="53" spans="1:3" ht="12.75">
      <c r="A53" s="15"/>
      <c r="B53" s="15"/>
      <c r="C53" s="15"/>
    </row>
    <row r="54" spans="1:3" ht="12.75">
      <c r="A54" s="15"/>
      <c r="B54" s="15"/>
      <c r="C54" s="15"/>
    </row>
    <row r="55" spans="1:3" ht="12.75">
      <c r="A55" s="15"/>
      <c r="B55" s="15"/>
      <c r="C55" s="15"/>
    </row>
  </sheetData>
  <sheetProtection/>
  <mergeCells count="2">
    <mergeCell ref="A5:D5"/>
    <mergeCell ref="D1:E1"/>
  </mergeCells>
  <printOptions/>
  <pageMargins left="0.58" right="0.24" top="0.17" bottom="0.27" header="0.18" footer="0.2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view="pageBreakPreview" zoomScaleNormal="70" zoomScaleSheetLayoutView="100" workbookViewId="0" topLeftCell="A22">
      <selection activeCell="A6" sqref="A6:M6"/>
    </sheetView>
  </sheetViews>
  <sheetFormatPr defaultColWidth="9.140625" defaultRowHeight="12.75"/>
  <cols>
    <col min="1" max="1" width="10.57421875" style="70" customWidth="1"/>
    <col min="2" max="2" width="20.7109375" style="70" customWidth="1"/>
    <col min="3" max="3" width="16.421875" style="70" customWidth="1"/>
    <col min="4" max="4" width="12.7109375" style="70" customWidth="1"/>
    <col min="5" max="5" width="12.421875" style="70" customWidth="1"/>
    <col min="6" max="6" width="12.7109375" style="70" customWidth="1"/>
    <col min="7" max="7" width="14.57421875" style="70" customWidth="1"/>
    <col min="8" max="8" width="13.00390625" style="70" customWidth="1"/>
    <col min="9" max="9" width="11.140625" style="70" customWidth="1"/>
    <col min="10" max="10" width="14.7109375" style="70" customWidth="1"/>
    <col min="11" max="11" width="21.140625" style="70" customWidth="1"/>
    <col min="12" max="12" width="4.28125" style="70" customWidth="1"/>
    <col min="13" max="13" width="11.8515625" style="70" customWidth="1"/>
    <col min="14" max="16384" width="9.140625" style="70" customWidth="1"/>
  </cols>
  <sheetData>
    <row r="1" spans="7:13" ht="12" customHeight="1">
      <c r="G1" s="225"/>
      <c r="H1" s="225"/>
      <c r="I1" s="225"/>
      <c r="J1" s="225"/>
      <c r="K1" s="274" t="s">
        <v>152</v>
      </c>
      <c r="L1" s="275"/>
      <c r="M1" s="225"/>
    </row>
    <row r="2" spans="2:13" ht="12" customHeight="1">
      <c r="B2" s="111"/>
      <c r="C2" s="111"/>
      <c r="D2" s="111"/>
      <c r="E2" s="111"/>
      <c r="F2" s="111"/>
      <c r="G2" s="111"/>
      <c r="H2" s="241"/>
      <c r="I2" s="267" t="s">
        <v>143</v>
      </c>
      <c r="J2" s="268"/>
      <c r="K2" s="268"/>
      <c r="L2" s="268"/>
      <c r="M2" s="232"/>
    </row>
    <row r="3" spans="2:13" ht="12" customHeight="1">
      <c r="B3" s="111"/>
      <c r="C3" s="111"/>
      <c r="D3" s="111"/>
      <c r="E3" s="111"/>
      <c r="F3" s="111"/>
      <c r="G3" s="111"/>
      <c r="H3" s="241"/>
      <c r="I3" s="267" t="s">
        <v>142</v>
      </c>
      <c r="J3" s="268"/>
      <c r="K3" s="268"/>
      <c r="L3" s="241"/>
      <c r="M3" s="232"/>
    </row>
    <row r="4" spans="2:13" ht="12" customHeight="1">
      <c r="B4" s="111"/>
      <c r="C4" s="111"/>
      <c r="D4" s="111"/>
      <c r="E4" s="111"/>
      <c r="F4" s="111"/>
      <c r="G4" s="111"/>
      <c r="H4" s="241"/>
      <c r="I4" s="267" t="s">
        <v>140</v>
      </c>
      <c r="J4" s="268"/>
      <c r="K4" s="268"/>
      <c r="L4" s="241"/>
      <c r="M4" s="232"/>
    </row>
    <row r="5" spans="2:13" ht="12" customHeight="1">
      <c r="B5" s="111"/>
      <c r="C5" s="111"/>
      <c r="D5" s="111"/>
      <c r="E5" s="111"/>
      <c r="F5" s="111"/>
      <c r="G5" s="111"/>
      <c r="H5" s="127"/>
      <c r="I5" s="127" t="s">
        <v>117</v>
      </c>
      <c r="J5" s="212"/>
      <c r="K5" s="212"/>
      <c r="L5" s="212"/>
      <c r="M5" s="212"/>
    </row>
    <row r="6" spans="1:13" ht="28.5" customHeight="1">
      <c r="A6" s="280" t="s">
        <v>127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28.5" customHeigh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13" ht="15.75">
      <c r="A8" s="281" t="s">
        <v>103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</row>
    <row r="9" spans="1:13" ht="15.75" customHeight="1">
      <c r="A9" s="278" t="s">
        <v>128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</row>
    <row r="10" spans="1:12" ht="15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2:13" ht="39" customHeight="1">
      <c r="B11" s="269" t="s">
        <v>132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08"/>
      <c r="M11" s="208"/>
    </row>
    <row r="12" spans="2:13" ht="8.25" customHeight="1"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208"/>
      <c r="M12" s="208"/>
    </row>
    <row r="13" spans="1:13" ht="16.5" customHeight="1">
      <c r="A13" s="279" t="s">
        <v>73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2:13" ht="14.25" customHeight="1">
      <c r="B14" s="186"/>
      <c r="C14" s="186"/>
      <c r="D14" s="186"/>
      <c r="E14" s="186"/>
      <c r="F14" s="130" t="s">
        <v>74</v>
      </c>
      <c r="G14" s="130"/>
      <c r="H14" s="186"/>
      <c r="I14" s="186"/>
      <c r="J14" s="186"/>
      <c r="K14" s="186"/>
      <c r="L14" s="186"/>
      <c r="M14" s="186"/>
    </row>
    <row r="15" spans="1:13" ht="15.75" customHeight="1">
      <c r="A15" s="270" t="s">
        <v>76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</row>
    <row r="16" spans="3:13" ht="12.75">
      <c r="C16" s="186"/>
      <c r="D16" s="186"/>
      <c r="E16" s="270" t="s">
        <v>112</v>
      </c>
      <c r="F16" s="270"/>
      <c r="G16" s="270"/>
      <c r="H16" s="270"/>
      <c r="I16" s="186"/>
      <c r="J16" s="186"/>
      <c r="K16" s="186"/>
      <c r="L16" s="186"/>
      <c r="M16" s="186"/>
    </row>
    <row r="17" spans="1:12" ht="15.75">
      <c r="A17" s="110"/>
      <c r="K17" s="143" t="s">
        <v>72</v>
      </c>
      <c r="L17" s="186"/>
    </row>
    <row r="18" spans="2:12" ht="23.25" customHeight="1">
      <c r="B18" s="181"/>
      <c r="C18" s="181"/>
      <c r="D18" s="289" t="s">
        <v>66</v>
      </c>
      <c r="E18" s="272"/>
      <c r="F18" s="272"/>
      <c r="G18" s="273"/>
      <c r="H18" s="271" t="s">
        <v>79</v>
      </c>
      <c r="I18" s="272"/>
      <c r="J18" s="272"/>
      <c r="K18" s="273"/>
      <c r="L18" s="198"/>
    </row>
    <row r="19" spans="2:14" ht="38.25" customHeight="1">
      <c r="B19" s="182" t="s">
        <v>67</v>
      </c>
      <c r="C19" s="276" t="s">
        <v>68</v>
      </c>
      <c r="D19" s="182" t="s">
        <v>62</v>
      </c>
      <c r="E19" s="182" t="s">
        <v>123</v>
      </c>
      <c r="F19" s="182" t="s">
        <v>65</v>
      </c>
      <c r="G19" s="182" t="s">
        <v>94</v>
      </c>
      <c r="H19" s="182" t="s">
        <v>62</v>
      </c>
      <c r="I19" s="182" t="s">
        <v>63</v>
      </c>
      <c r="J19" s="182" t="s">
        <v>82</v>
      </c>
      <c r="K19" s="182" t="s">
        <v>91</v>
      </c>
      <c r="L19" s="185"/>
      <c r="M19" s="130"/>
      <c r="N19" s="111"/>
    </row>
    <row r="20" spans="1:14" ht="56.25" customHeight="1">
      <c r="A20" s="70" t="s">
        <v>108</v>
      </c>
      <c r="B20" s="183"/>
      <c r="C20" s="277"/>
      <c r="D20" s="183"/>
      <c r="E20" s="183"/>
      <c r="F20" s="183"/>
      <c r="G20" s="183"/>
      <c r="H20" s="183"/>
      <c r="I20" s="183"/>
      <c r="J20" s="183"/>
      <c r="K20" s="183"/>
      <c r="L20" s="282"/>
      <c r="M20" s="283"/>
      <c r="N20" s="111"/>
    </row>
    <row r="21" spans="2:14" ht="17.25" customHeight="1"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282"/>
      <c r="M21" s="283"/>
      <c r="N21" s="111"/>
    </row>
    <row r="22" spans="2:13" ht="12.75" customHeight="1">
      <c r="B22" s="76">
        <v>1</v>
      </c>
      <c r="C22" s="76">
        <v>2</v>
      </c>
      <c r="D22" s="85">
        <v>3</v>
      </c>
      <c r="E22" s="76">
        <v>4</v>
      </c>
      <c r="F22" s="76">
        <v>5</v>
      </c>
      <c r="G22" s="76">
        <v>6</v>
      </c>
      <c r="H22" s="91">
        <v>7</v>
      </c>
      <c r="I22" s="76">
        <v>8</v>
      </c>
      <c r="J22" s="76">
        <v>9</v>
      </c>
      <c r="K22" s="76">
        <v>10</v>
      </c>
      <c r="L22" s="282"/>
      <c r="M22" s="283"/>
    </row>
    <row r="23" spans="2:13" ht="16.5" customHeight="1">
      <c r="B23" s="88"/>
      <c r="C23" s="88"/>
      <c r="D23" s="89"/>
      <c r="E23" s="82"/>
      <c r="F23" s="82"/>
      <c r="G23" s="82"/>
      <c r="H23" s="82"/>
      <c r="I23" s="82"/>
      <c r="J23" s="82"/>
      <c r="K23" s="83"/>
      <c r="L23" s="284"/>
      <c r="M23" s="285"/>
    </row>
    <row r="24" spans="2:13" ht="16.5" customHeight="1">
      <c r="B24" s="86"/>
      <c r="C24" s="86"/>
      <c r="D24" s="87"/>
      <c r="E24" s="84"/>
      <c r="F24" s="84"/>
      <c r="G24" s="84"/>
      <c r="H24" s="82"/>
      <c r="I24" s="84"/>
      <c r="J24" s="84"/>
      <c r="K24" s="84"/>
      <c r="L24" s="284"/>
      <c r="M24" s="285"/>
    </row>
    <row r="25" spans="2:13" ht="16.5" customHeight="1">
      <c r="B25" s="80"/>
      <c r="C25" s="80"/>
      <c r="D25" s="79"/>
      <c r="E25" s="84"/>
      <c r="F25" s="84"/>
      <c r="G25" s="84"/>
      <c r="H25" s="82"/>
      <c r="I25" s="84"/>
      <c r="J25" s="84"/>
      <c r="K25" s="84"/>
      <c r="L25" s="284"/>
      <c r="M25" s="285"/>
    </row>
    <row r="26" spans="2:13" ht="16.5" customHeight="1">
      <c r="B26" s="78"/>
      <c r="C26" s="240" t="s">
        <v>64</v>
      </c>
      <c r="D26" s="79"/>
      <c r="E26" s="84"/>
      <c r="F26" s="84"/>
      <c r="G26" s="84"/>
      <c r="H26" s="82"/>
      <c r="I26" s="84"/>
      <c r="J26" s="84"/>
      <c r="K26" s="84"/>
      <c r="L26" s="284"/>
      <c r="M26" s="285"/>
    </row>
    <row r="27" spans="1:12" ht="16.5" customHeight="1">
      <c r="A27" s="69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16.5" customHeight="1">
      <c r="A28" s="69"/>
      <c r="B28" s="164"/>
      <c r="C28" s="165"/>
      <c r="D28" s="165"/>
      <c r="E28" s="165"/>
      <c r="F28" s="165"/>
      <c r="G28" s="165"/>
      <c r="H28" s="165"/>
      <c r="I28" s="165"/>
      <c r="J28" s="165"/>
      <c r="K28" s="165"/>
      <c r="L28" s="165"/>
    </row>
    <row r="29" spans="2:11" ht="16.5" customHeight="1">
      <c r="B29" s="288"/>
      <c r="C29" s="288"/>
      <c r="F29" s="112"/>
      <c r="G29" s="171"/>
      <c r="H29" s="112"/>
      <c r="I29" s="187"/>
      <c r="J29" s="291"/>
      <c r="K29" s="291"/>
    </row>
    <row r="30" spans="2:11" ht="29.25" customHeight="1">
      <c r="B30" s="286" t="s">
        <v>106</v>
      </c>
      <c r="C30" s="286"/>
      <c r="F30" s="149"/>
      <c r="G30" s="139" t="s">
        <v>69</v>
      </c>
      <c r="H30" s="150"/>
      <c r="J30" s="292" t="s">
        <v>70</v>
      </c>
      <c r="K30" s="292"/>
    </row>
    <row r="31" spans="2:4" ht="12.75">
      <c r="B31" s="144"/>
      <c r="C31" s="69"/>
      <c r="D31" s="69"/>
    </row>
    <row r="32" spans="2:4" ht="12.75">
      <c r="B32" s="69"/>
      <c r="C32" s="69"/>
      <c r="D32" s="69"/>
    </row>
    <row r="33" spans="7:9" ht="12.75">
      <c r="G33" s="144"/>
      <c r="H33" s="144"/>
      <c r="I33" s="124"/>
    </row>
    <row r="34" spans="2:11" ht="12.75" customHeight="1">
      <c r="B34" s="287"/>
      <c r="C34" s="287"/>
      <c r="E34" s="130"/>
      <c r="F34" s="163"/>
      <c r="G34" s="173"/>
      <c r="H34" s="146"/>
      <c r="I34" s="186"/>
      <c r="J34" s="189"/>
      <c r="K34" s="189"/>
    </row>
    <row r="35" spans="2:11" ht="54.75" customHeight="1">
      <c r="B35" s="286" t="s">
        <v>71</v>
      </c>
      <c r="C35" s="286"/>
      <c r="E35" s="147"/>
      <c r="F35" s="147"/>
      <c r="G35" s="148" t="s">
        <v>69</v>
      </c>
      <c r="H35" s="151"/>
      <c r="J35" s="290" t="s">
        <v>70</v>
      </c>
      <c r="K35" s="290"/>
    </row>
    <row r="38" ht="51.75" customHeight="1"/>
  </sheetData>
  <sheetProtection/>
  <mergeCells count="28">
    <mergeCell ref="I3:K3"/>
    <mergeCell ref="I4:K4"/>
    <mergeCell ref="J35:K35"/>
    <mergeCell ref="J29:K29"/>
    <mergeCell ref="J30:K30"/>
    <mergeCell ref="L26:M26"/>
    <mergeCell ref="L23:M23"/>
    <mergeCell ref="L21:M21"/>
    <mergeCell ref="L22:M22"/>
    <mergeCell ref="L24:M24"/>
    <mergeCell ref="A8:M8"/>
    <mergeCell ref="L20:M20"/>
    <mergeCell ref="L25:M25"/>
    <mergeCell ref="B35:C35"/>
    <mergeCell ref="B34:C34"/>
    <mergeCell ref="B30:C30"/>
    <mergeCell ref="B29:C29"/>
    <mergeCell ref="D18:G18"/>
    <mergeCell ref="I2:L2"/>
    <mergeCell ref="B11:K11"/>
    <mergeCell ref="E16:H16"/>
    <mergeCell ref="H18:K18"/>
    <mergeCell ref="K1:L1"/>
    <mergeCell ref="C19:C20"/>
    <mergeCell ref="A9:M9"/>
    <mergeCell ref="A13:M13"/>
    <mergeCell ref="A15:M15"/>
    <mergeCell ref="A6:M6"/>
  </mergeCells>
  <printOptions/>
  <pageMargins left="0.97" right="0.9" top="0.4" bottom="0.27" header="0.19" footer="0.27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4"/>
  <sheetViews>
    <sheetView showGridLines="0" showZeros="0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9.140625" style="70" customWidth="1"/>
    <col min="2" max="2" width="12.421875" style="70" customWidth="1"/>
    <col min="3" max="3" width="34.00390625" style="92" customWidth="1"/>
    <col min="4" max="5" width="14.140625" style="92" customWidth="1"/>
    <col min="6" max="6" width="11.421875" style="70" customWidth="1"/>
    <col min="7" max="7" width="45.28125" style="70" customWidth="1"/>
    <col min="8" max="8" width="6.28125" style="70" customWidth="1"/>
    <col min="9" max="16384" width="9.140625" style="70" customWidth="1"/>
  </cols>
  <sheetData>
    <row r="1" spans="6:9" ht="12" customHeight="1">
      <c r="F1" s="313" t="s">
        <v>151</v>
      </c>
      <c r="G1" s="313"/>
      <c r="H1" s="211"/>
      <c r="I1" s="111"/>
    </row>
    <row r="2" spans="3:16" ht="12" customHeight="1">
      <c r="C2" s="98"/>
      <c r="E2" s="157"/>
      <c r="F2" s="308" t="s">
        <v>141</v>
      </c>
      <c r="G2" s="309"/>
      <c r="H2" s="157"/>
      <c r="I2" s="132"/>
      <c r="J2" s="132"/>
      <c r="K2" s="132"/>
      <c r="L2" s="111"/>
      <c r="M2" s="111"/>
      <c r="N2" s="111"/>
      <c r="O2" s="111"/>
      <c r="P2" s="111"/>
    </row>
    <row r="3" spans="3:16" ht="12" customHeight="1">
      <c r="C3" s="98"/>
      <c r="E3" s="157"/>
      <c r="F3" s="308" t="s">
        <v>142</v>
      </c>
      <c r="G3" s="309"/>
      <c r="H3" s="157"/>
      <c r="I3" s="132"/>
      <c r="J3" s="132"/>
      <c r="K3" s="132"/>
      <c r="L3" s="111"/>
      <c r="M3" s="111"/>
      <c r="N3" s="111"/>
      <c r="O3" s="111"/>
      <c r="P3" s="111"/>
    </row>
    <row r="4" spans="3:16" ht="12" customHeight="1">
      <c r="C4" s="98"/>
      <c r="E4" s="157"/>
      <c r="F4" s="308" t="s">
        <v>140</v>
      </c>
      <c r="G4" s="309"/>
      <c r="H4" s="157"/>
      <c r="I4" s="132"/>
      <c r="J4" s="132"/>
      <c r="K4" s="132"/>
      <c r="L4" s="111"/>
      <c r="M4" s="111"/>
      <c r="N4" s="111"/>
      <c r="O4" s="111"/>
      <c r="P4" s="111"/>
    </row>
    <row r="5" spans="5:16" ht="12" customHeight="1">
      <c r="E5" s="157"/>
      <c r="F5" s="157" t="s">
        <v>116</v>
      </c>
      <c r="G5" s="210"/>
      <c r="H5" s="210"/>
      <c r="I5" s="132"/>
      <c r="J5" s="132"/>
      <c r="K5" s="132"/>
      <c r="L5" s="111"/>
      <c r="M5" s="111"/>
      <c r="N5" s="111"/>
      <c r="O5" s="111"/>
      <c r="P5" s="111"/>
    </row>
    <row r="6" spans="2:16" ht="30" customHeight="1">
      <c r="B6" s="312" t="s">
        <v>150</v>
      </c>
      <c r="C6" s="312"/>
      <c r="D6" s="312"/>
      <c r="E6" s="312"/>
      <c r="F6" s="312"/>
      <c r="G6" s="312"/>
      <c r="H6" s="180"/>
      <c r="I6" s="200"/>
      <c r="J6" s="200"/>
      <c r="L6" s="127"/>
      <c r="M6" s="111"/>
      <c r="N6" s="111"/>
      <c r="O6" s="111"/>
      <c r="P6" s="111"/>
    </row>
    <row r="7" spans="2:16" ht="12.75">
      <c r="B7" s="180"/>
      <c r="C7" s="180"/>
      <c r="D7" s="180"/>
      <c r="E7" s="180"/>
      <c r="F7" s="180"/>
      <c r="G7" s="180"/>
      <c r="H7" s="180"/>
      <c r="I7" s="180"/>
      <c r="J7" s="180"/>
      <c r="L7" s="127"/>
      <c r="M7" s="111"/>
      <c r="N7" s="111"/>
      <c r="O7" s="111"/>
      <c r="P7" s="111"/>
    </row>
    <row r="8" spans="2:16" ht="13.5" customHeight="1">
      <c r="B8" s="180"/>
      <c r="C8" s="209"/>
      <c r="D8" s="233"/>
      <c r="E8" s="233"/>
      <c r="F8" s="233"/>
      <c r="G8" s="209"/>
      <c r="H8" s="209"/>
      <c r="I8" s="209"/>
      <c r="J8" s="180"/>
      <c r="L8" s="127"/>
      <c r="M8" s="111"/>
      <c r="N8" s="111"/>
      <c r="O8" s="111"/>
      <c r="P8" s="111"/>
    </row>
    <row r="9" spans="2:16" ht="12" customHeight="1">
      <c r="B9" s="69"/>
      <c r="C9" s="310" t="s">
        <v>128</v>
      </c>
      <c r="D9" s="311"/>
      <c r="E9" s="311"/>
      <c r="F9" s="311"/>
      <c r="G9" s="311"/>
      <c r="H9" s="234"/>
      <c r="I9" s="69"/>
      <c r="J9" s="69"/>
      <c r="K9" s="69"/>
      <c r="L9" s="127"/>
      <c r="M9" s="111"/>
      <c r="N9" s="111"/>
      <c r="O9" s="111"/>
      <c r="P9" s="111"/>
    </row>
    <row r="10" spans="2:16" ht="20.25" customHeight="1"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7"/>
      <c r="M10" s="111"/>
      <c r="N10" s="111"/>
      <c r="O10" s="111"/>
      <c r="P10" s="111"/>
    </row>
    <row r="11" spans="2:16" ht="47.25" customHeight="1">
      <c r="B11" s="293" t="s">
        <v>145</v>
      </c>
      <c r="C11" s="293"/>
      <c r="D11" s="293"/>
      <c r="E11" s="293"/>
      <c r="F11" s="293"/>
      <c r="G11" s="293"/>
      <c r="H11" s="191"/>
      <c r="I11" s="136"/>
      <c r="J11" s="136"/>
      <c r="K11" s="136"/>
      <c r="L11" s="127"/>
      <c r="M11" s="111"/>
      <c r="N11" s="111"/>
      <c r="O11" s="111"/>
      <c r="P11" s="111"/>
    </row>
    <row r="12" spans="3:16" ht="29.25" customHeight="1">
      <c r="C12" s="129"/>
      <c r="D12" s="129"/>
      <c r="E12" s="118" t="s">
        <v>73</v>
      </c>
      <c r="L12" s="127"/>
      <c r="M12" s="111"/>
      <c r="N12" s="111"/>
      <c r="O12" s="111"/>
      <c r="P12" s="111"/>
    </row>
    <row r="13" spans="3:16" ht="12.75">
      <c r="C13" s="129"/>
      <c r="D13" s="270" t="s">
        <v>109</v>
      </c>
      <c r="E13" s="270"/>
      <c r="L13" s="127"/>
      <c r="M13" s="111"/>
      <c r="N13" s="111"/>
      <c r="O13" s="111"/>
      <c r="P13" s="111"/>
    </row>
    <row r="14" spans="3:16" ht="16.5" customHeight="1">
      <c r="C14" s="129"/>
      <c r="D14" s="70"/>
      <c r="E14" s="130" t="s">
        <v>76</v>
      </c>
      <c r="L14" s="127"/>
      <c r="M14" s="111"/>
      <c r="N14" s="111"/>
      <c r="O14" s="111"/>
      <c r="P14" s="111"/>
    </row>
    <row r="15" spans="3:16" ht="12.75">
      <c r="C15" s="70"/>
      <c r="D15" s="70"/>
      <c r="E15" s="143" t="s">
        <v>75</v>
      </c>
      <c r="L15" s="127"/>
      <c r="M15" s="111"/>
      <c r="N15" s="111"/>
      <c r="O15" s="111"/>
      <c r="P15" s="111"/>
    </row>
    <row r="16" spans="6:9" ht="15">
      <c r="F16" s="297" t="s">
        <v>72</v>
      </c>
      <c r="G16" s="297"/>
      <c r="H16" s="202"/>
      <c r="I16" s="186"/>
    </row>
    <row r="17" spans="2:9" ht="18" customHeight="1">
      <c r="B17" s="302" t="s">
        <v>67</v>
      </c>
      <c r="C17" s="303"/>
      <c r="D17" s="298"/>
      <c r="E17" s="298"/>
      <c r="F17" s="156"/>
      <c r="G17" s="126"/>
      <c r="H17" s="69"/>
      <c r="I17" s="69"/>
    </row>
    <row r="18" spans="2:9" s="100" customFormat="1" ht="21" customHeight="1">
      <c r="B18" s="294" t="s">
        <v>68</v>
      </c>
      <c r="C18" s="295"/>
      <c r="D18" s="152"/>
      <c r="E18" s="153"/>
      <c r="F18" s="154"/>
      <c r="G18" s="155"/>
      <c r="H18" s="98"/>
      <c r="I18" s="92"/>
    </row>
    <row r="19" spans="2:8" ht="20.25" customHeight="1">
      <c r="B19" s="304" t="s">
        <v>80</v>
      </c>
      <c r="C19" s="306" t="s">
        <v>81</v>
      </c>
      <c r="D19" s="300" t="s">
        <v>78</v>
      </c>
      <c r="E19" s="301"/>
      <c r="F19" s="301"/>
      <c r="G19" s="301"/>
      <c r="H19" s="231"/>
    </row>
    <row r="20" spans="2:8" ht="60.75" customHeight="1">
      <c r="B20" s="305"/>
      <c r="C20" s="307"/>
      <c r="D20" s="93" t="s">
        <v>62</v>
      </c>
      <c r="E20" s="93" t="s">
        <v>124</v>
      </c>
      <c r="F20" s="93" t="s">
        <v>65</v>
      </c>
      <c r="G20" s="93" t="s">
        <v>83</v>
      </c>
      <c r="H20" s="235"/>
    </row>
    <row r="21" spans="2:8" ht="11.25" customHeight="1">
      <c r="B21" s="102">
        <v>1</v>
      </c>
      <c r="C21" s="101">
        <v>2</v>
      </c>
      <c r="D21" s="93">
        <v>3</v>
      </c>
      <c r="E21" s="102">
        <v>4</v>
      </c>
      <c r="F21" s="102">
        <v>5</v>
      </c>
      <c r="G21" s="93">
        <v>6</v>
      </c>
      <c r="H21" s="235"/>
    </row>
    <row r="22" spans="2:8" ht="18" customHeight="1">
      <c r="B22" s="103"/>
      <c r="C22" s="103"/>
      <c r="D22" s="104"/>
      <c r="E22" s="105"/>
      <c r="F22" s="105"/>
      <c r="G22" s="105"/>
      <c r="H22" s="236"/>
    </row>
    <row r="23" spans="2:8" ht="18" customHeight="1">
      <c r="B23" s="103"/>
      <c r="C23" s="103"/>
      <c r="D23" s="104"/>
      <c r="E23" s="105"/>
      <c r="F23" s="105"/>
      <c r="G23" s="105"/>
      <c r="H23" s="236"/>
    </row>
    <row r="24" spans="2:8" ht="18" customHeight="1">
      <c r="B24" s="94"/>
      <c r="C24" s="95"/>
      <c r="D24" s="104"/>
      <c r="E24" s="105"/>
      <c r="F24" s="105"/>
      <c r="G24" s="105"/>
      <c r="H24" s="236"/>
    </row>
    <row r="25" spans="2:8" ht="18" customHeight="1">
      <c r="B25" s="73"/>
      <c r="C25" s="74" t="s">
        <v>64</v>
      </c>
      <c r="D25" s="106">
        <f>SUM(D22:D24)</f>
        <v>0</v>
      </c>
      <c r="E25" s="106">
        <f>SUM(E22:E24)</f>
        <v>0</v>
      </c>
      <c r="F25" s="106">
        <f>SUM(F22:F24)</f>
        <v>0</v>
      </c>
      <c r="G25" s="106">
        <f>SUM(G22:G24)</f>
        <v>0</v>
      </c>
      <c r="H25" s="237"/>
    </row>
    <row r="26" spans="3:5" ht="18" customHeight="1">
      <c r="C26" s="70"/>
      <c r="D26" s="70"/>
      <c r="E26" s="70"/>
    </row>
    <row r="27" ht="18.75" customHeight="1"/>
    <row r="28" spans="2:8" ht="15.75">
      <c r="B28" s="288"/>
      <c r="C28" s="288"/>
      <c r="D28" s="123"/>
      <c r="E28" s="133"/>
      <c r="G28" s="242"/>
      <c r="H28" s="113"/>
    </row>
    <row r="29" spans="2:8" ht="15" customHeight="1">
      <c r="B29" s="286" t="s">
        <v>106</v>
      </c>
      <c r="C29" s="286"/>
      <c r="D29" s="138"/>
      <c r="E29" s="130" t="s">
        <v>69</v>
      </c>
      <c r="G29" s="139" t="s">
        <v>70</v>
      </c>
      <c r="H29" s="139"/>
    </row>
    <row r="30" spans="3:9" ht="12.75">
      <c r="C30" s="70"/>
      <c r="D30" s="144"/>
      <c r="E30" s="70"/>
      <c r="I30" s="69"/>
    </row>
    <row r="31" spans="2:8" ht="15" customHeight="1">
      <c r="B31" s="296"/>
      <c r="C31" s="296"/>
      <c r="D31" s="70"/>
      <c r="E31" s="133"/>
      <c r="F31" s="130"/>
      <c r="G31" s="243"/>
      <c r="H31" s="142"/>
    </row>
    <row r="32" spans="2:9" ht="15" customHeight="1">
      <c r="B32" s="299" t="s">
        <v>71</v>
      </c>
      <c r="C32" s="299"/>
      <c r="D32" s="299"/>
      <c r="E32" s="130" t="s">
        <v>69</v>
      </c>
      <c r="F32" s="147"/>
      <c r="G32" s="139" t="s">
        <v>70</v>
      </c>
      <c r="H32" s="139"/>
      <c r="I32" s="144"/>
    </row>
    <row r="33" ht="15">
      <c r="I33" s="146"/>
    </row>
    <row r="34" ht="56.25" customHeight="1">
      <c r="I34" s="148"/>
    </row>
  </sheetData>
  <sheetProtection/>
  <mergeCells count="19">
    <mergeCell ref="F2:G2"/>
    <mergeCell ref="F3:G3"/>
    <mergeCell ref="F4:G4"/>
    <mergeCell ref="C9:G9"/>
    <mergeCell ref="B6:G6"/>
    <mergeCell ref="F1:G1"/>
    <mergeCell ref="B32:D32"/>
    <mergeCell ref="D13:E13"/>
    <mergeCell ref="D19:G19"/>
    <mergeCell ref="B17:C17"/>
    <mergeCell ref="B19:B20"/>
    <mergeCell ref="C19:C20"/>
    <mergeCell ref="B11:G11"/>
    <mergeCell ref="B18:C18"/>
    <mergeCell ref="B31:C31"/>
    <mergeCell ref="F16:G16"/>
    <mergeCell ref="B28:C28"/>
    <mergeCell ref="B29:C29"/>
    <mergeCell ref="D17:E17"/>
  </mergeCells>
  <printOptions/>
  <pageMargins left="0.7480314960629921" right="0.8267716535433072" top="0.3937007874015748" bottom="0.2755905511811024" header="0.31496062992125984" footer="0.275590551181102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4"/>
  <sheetViews>
    <sheetView showGridLines="0" showZeros="0" view="pageBreakPreview" zoomScaleNormal="85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7.00390625" style="70" customWidth="1"/>
    <col min="2" max="2" width="7.8515625" style="70" customWidth="1"/>
    <col min="3" max="3" width="16.421875" style="70" customWidth="1"/>
    <col min="4" max="4" width="36.57421875" style="92" customWidth="1"/>
    <col min="5" max="5" width="19.28125" style="92" customWidth="1"/>
    <col min="6" max="6" width="18.57421875" style="92" customWidth="1"/>
    <col min="7" max="7" width="18.421875" style="70" customWidth="1"/>
    <col min="8" max="8" width="17.28125" style="70" customWidth="1"/>
    <col min="9" max="9" width="11.421875" style="70" customWidth="1"/>
    <col min="10" max="16384" width="9.140625" style="70" customWidth="1"/>
  </cols>
  <sheetData>
    <row r="1" spans="7:9" ht="12" customHeight="1">
      <c r="G1" s="199"/>
      <c r="H1" s="211" t="s">
        <v>153</v>
      </c>
      <c r="I1" s="206"/>
    </row>
    <row r="2" spans="5:14" ht="12" customHeight="1">
      <c r="E2" s="157"/>
      <c r="F2" s="308" t="s">
        <v>141</v>
      </c>
      <c r="G2" s="309"/>
      <c r="H2" s="309"/>
      <c r="I2" s="132"/>
      <c r="J2" s="111"/>
      <c r="K2" s="111"/>
      <c r="L2" s="111"/>
      <c r="M2" s="111"/>
      <c r="N2" s="111"/>
    </row>
    <row r="3" spans="5:14" ht="12" customHeight="1">
      <c r="E3" s="157"/>
      <c r="F3" s="308" t="s">
        <v>142</v>
      </c>
      <c r="G3" s="309"/>
      <c r="H3" s="309"/>
      <c r="I3" s="132"/>
      <c r="J3" s="111"/>
      <c r="K3" s="111"/>
      <c r="L3" s="111"/>
      <c r="M3" s="111"/>
      <c r="N3" s="111"/>
    </row>
    <row r="4" spans="5:14" ht="12" customHeight="1">
      <c r="E4" s="157"/>
      <c r="F4" s="308" t="s">
        <v>140</v>
      </c>
      <c r="G4" s="309"/>
      <c r="H4" s="309"/>
      <c r="I4" s="132"/>
      <c r="J4" s="111"/>
      <c r="K4" s="111"/>
      <c r="L4" s="111"/>
      <c r="M4" s="111"/>
      <c r="N4" s="111"/>
    </row>
    <row r="5" spans="5:14" ht="12" customHeight="1">
      <c r="E5" s="157"/>
      <c r="F5" s="157" t="s">
        <v>119</v>
      </c>
      <c r="G5" s="157"/>
      <c r="H5" s="210"/>
      <c r="I5" s="210"/>
      <c r="J5" s="111"/>
      <c r="K5" s="111"/>
      <c r="L5" s="111"/>
      <c r="M5" s="111"/>
      <c r="N5" s="111"/>
    </row>
    <row r="6" spans="3:14" ht="30" customHeight="1">
      <c r="C6" s="319" t="s">
        <v>149</v>
      </c>
      <c r="D6" s="319"/>
      <c r="E6" s="319"/>
      <c r="F6" s="319"/>
      <c r="G6" s="319"/>
      <c r="H6" s="319"/>
      <c r="I6" s="200"/>
      <c r="J6" s="127"/>
      <c r="K6" s="111"/>
      <c r="L6" s="111"/>
      <c r="M6" s="111"/>
      <c r="N6" s="111"/>
    </row>
    <row r="7" spans="3:14" ht="30" customHeight="1">
      <c r="C7" s="69"/>
      <c r="D7" s="278" t="s">
        <v>105</v>
      </c>
      <c r="E7" s="278"/>
      <c r="F7" s="278"/>
      <c r="G7" s="278"/>
      <c r="H7" s="278"/>
      <c r="I7" s="213"/>
      <c r="J7" s="127"/>
      <c r="K7" s="111"/>
      <c r="L7" s="111"/>
      <c r="M7" s="111"/>
      <c r="N7" s="111"/>
    </row>
    <row r="8" spans="3:14" ht="15" customHeight="1">
      <c r="C8" s="310" t="s">
        <v>129</v>
      </c>
      <c r="D8" s="310"/>
      <c r="E8" s="310"/>
      <c r="F8" s="310"/>
      <c r="G8" s="310"/>
      <c r="H8" s="310"/>
      <c r="I8" s="135"/>
      <c r="J8" s="127"/>
      <c r="K8" s="111"/>
      <c r="L8" s="111"/>
      <c r="M8" s="111"/>
      <c r="N8" s="111"/>
    </row>
    <row r="9" spans="3:14" ht="20.25" customHeight="1">
      <c r="C9" s="128"/>
      <c r="D9" s="128"/>
      <c r="E9" s="128"/>
      <c r="F9" s="128"/>
      <c r="G9" s="128"/>
      <c r="H9" s="128"/>
      <c r="I9" s="128"/>
      <c r="J9" s="127"/>
      <c r="K9" s="111"/>
      <c r="L9" s="111"/>
      <c r="M9" s="111"/>
      <c r="N9" s="111"/>
    </row>
    <row r="10" spans="2:14" ht="30" customHeight="1">
      <c r="B10" s="293" t="s">
        <v>146</v>
      </c>
      <c r="C10" s="293"/>
      <c r="D10" s="293"/>
      <c r="E10" s="293"/>
      <c r="F10" s="293"/>
      <c r="G10" s="293"/>
      <c r="H10" s="293"/>
      <c r="I10" s="136"/>
      <c r="J10" s="127"/>
      <c r="K10" s="111"/>
      <c r="L10" s="111"/>
      <c r="M10" s="111"/>
      <c r="N10" s="111"/>
    </row>
    <row r="11" spans="4:14" ht="29.25" customHeight="1">
      <c r="D11" s="279" t="s">
        <v>73</v>
      </c>
      <c r="E11" s="279"/>
      <c r="F11" s="279"/>
      <c r="G11" s="279"/>
      <c r="J11" s="127"/>
      <c r="K11" s="111"/>
      <c r="L11" s="111"/>
      <c r="M11" s="111"/>
      <c r="N11" s="111"/>
    </row>
    <row r="12" spans="5:14" ht="15" customHeight="1">
      <c r="E12" s="186" t="s">
        <v>95</v>
      </c>
      <c r="F12" s="70"/>
      <c r="J12" s="127"/>
      <c r="K12" s="111"/>
      <c r="L12" s="111"/>
      <c r="M12" s="111"/>
      <c r="N12" s="111"/>
    </row>
    <row r="13" spans="4:14" ht="16.5" customHeight="1">
      <c r="D13" s="270" t="s">
        <v>76</v>
      </c>
      <c r="E13" s="270"/>
      <c r="F13" s="270"/>
      <c r="G13" s="270"/>
      <c r="J13" s="127"/>
      <c r="K13" s="111"/>
      <c r="L13" s="111"/>
      <c r="M13" s="111"/>
      <c r="N13" s="111"/>
    </row>
    <row r="14" spans="4:14" ht="15" customHeight="1">
      <c r="D14" s="270" t="s">
        <v>75</v>
      </c>
      <c r="E14" s="270"/>
      <c r="F14" s="270"/>
      <c r="J14" s="127"/>
      <c r="K14" s="111"/>
      <c r="L14" s="111"/>
      <c r="M14" s="111"/>
      <c r="N14" s="111"/>
    </row>
    <row r="15" spans="7:9" ht="15">
      <c r="G15" s="297" t="s">
        <v>72</v>
      </c>
      <c r="H15" s="297"/>
      <c r="I15" s="186"/>
    </row>
    <row r="16" spans="3:9" ht="18" customHeight="1">
      <c r="C16" s="302" t="s">
        <v>67</v>
      </c>
      <c r="D16" s="303"/>
      <c r="E16" s="298"/>
      <c r="F16" s="298"/>
      <c r="G16" s="156"/>
      <c r="H16" s="126"/>
      <c r="I16" s="69"/>
    </row>
    <row r="17" spans="3:9" s="100" customFormat="1" ht="21" customHeight="1">
      <c r="C17" s="294" t="s">
        <v>68</v>
      </c>
      <c r="D17" s="295"/>
      <c r="E17" s="152"/>
      <c r="F17" s="153"/>
      <c r="G17" s="154"/>
      <c r="H17" s="155"/>
      <c r="I17" s="92"/>
    </row>
    <row r="18" spans="3:8" ht="20.25" customHeight="1">
      <c r="C18" s="304" t="s">
        <v>101</v>
      </c>
      <c r="D18" s="306" t="s">
        <v>102</v>
      </c>
      <c r="E18" s="300" t="s">
        <v>78</v>
      </c>
      <c r="F18" s="301"/>
      <c r="G18" s="301"/>
      <c r="H18" s="301"/>
    </row>
    <row r="19" spans="3:8" ht="60.75" customHeight="1">
      <c r="C19" s="305"/>
      <c r="D19" s="307"/>
      <c r="E19" s="93" t="s">
        <v>62</v>
      </c>
      <c r="F19" s="93" t="s">
        <v>124</v>
      </c>
      <c r="G19" s="93" t="s">
        <v>65</v>
      </c>
      <c r="H19" s="93" t="s">
        <v>83</v>
      </c>
    </row>
    <row r="20" spans="3:8" ht="11.25" customHeight="1">
      <c r="C20" s="102">
        <v>1</v>
      </c>
      <c r="D20" s="101">
        <v>2</v>
      </c>
      <c r="E20" s="93">
        <v>3</v>
      </c>
      <c r="F20" s="102">
        <v>4</v>
      </c>
      <c r="G20" s="102">
        <v>5</v>
      </c>
      <c r="H20" s="93">
        <v>6</v>
      </c>
    </row>
    <row r="21" spans="3:8" ht="18" customHeight="1">
      <c r="C21" s="103"/>
      <c r="D21" s="103"/>
      <c r="E21" s="104"/>
      <c r="F21" s="105"/>
      <c r="G21" s="105"/>
      <c r="H21" s="105"/>
    </row>
    <row r="22" spans="3:8" ht="18" customHeight="1">
      <c r="C22" s="103"/>
      <c r="D22" s="103"/>
      <c r="E22" s="104"/>
      <c r="F22" s="105"/>
      <c r="G22" s="105"/>
      <c r="H22" s="105"/>
    </row>
    <row r="23" spans="3:8" ht="18" customHeight="1">
      <c r="C23" s="94"/>
      <c r="D23" s="95"/>
      <c r="E23" s="104"/>
      <c r="F23" s="105"/>
      <c r="G23" s="105"/>
      <c r="H23" s="105"/>
    </row>
    <row r="24" spans="3:8" ht="18" customHeight="1">
      <c r="C24" s="73"/>
      <c r="D24" s="74" t="s">
        <v>64</v>
      </c>
      <c r="E24" s="106">
        <f>SUM(E21:E23)</f>
        <v>0</v>
      </c>
      <c r="F24" s="106">
        <f>SUM(F21:F23)</f>
        <v>0</v>
      </c>
      <c r="G24" s="106">
        <f>SUM(G21:G23)</f>
        <v>0</v>
      </c>
      <c r="H24" s="106">
        <f>SUM(H21:H23)</f>
        <v>0</v>
      </c>
    </row>
    <row r="25" spans="4:6" ht="18" customHeight="1">
      <c r="D25" s="70"/>
      <c r="E25" s="70"/>
      <c r="F25" s="70"/>
    </row>
    <row r="26" ht="18.75" customHeight="1"/>
    <row r="27" spans="3:8" ht="15.75">
      <c r="C27" s="314" t="s">
        <v>136</v>
      </c>
      <c r="D27" s="314"/>
      <c r="E27" s="318" t="s">
        <v>135</v>
      </c>
      <c r="F27" s="318"/>
      <c r="G27" s="314" t="s">
        <v>139</v>
      </c>
      <c r="H27" s="314"/>
    </row>
    <row r="28" spans="3:9" ht="15" customHeight="1">
      <c r="C28" s="286" t="s">
        <v>106</v>
      </c>
      <c r="D28" s="286"/>
      <c r="E28" s="286" t="s">
        <v>69</v>
      </c>
      <c r="F28" s="286"/>
      <c r="G28" s="317" t="s">
        <v>70</v>
      </c>
      <c r="H28" s="317"/>
      <c r="I28" s="150"/>
    </row>
    <row r="29" spans="4:9" ht="12.75">
      <c r="D29" s="70"/>
      <c r="E29" s="144"/>
      <c r="F29" s="70"/>
      <c r="I29" s="69"/>
    </row>
    <row r="30" spans="2:9" ht="15" customHeight="1">
      <c r="B30" s="145"/>
      <c r="C30" s="315" t="s">
        <v>137</v>
      </c>
      <c r="D30" s="315"/>
      <c r="E30" s="270" t="s">
        <v>138</v>
      </c>
      <c r="F30" s="270"/>
      <c r="G30" s="316" t="s">
        <v>76</v>
      </c>
      <c r="H30" s="316"/>
      <c r="I30" s="140"/>
    </row>
    <row r="31" spans="2:9" ht="15" customHeight="1">
      <c r="B31" s="145"/>
      <c r="C31" s="286" t="s">
        <v>71</v>
      </c>
      <c r="D31" s="286"/>
      <c r="E31" s="270" t="s">
        <v>69</v>
      </c>
      <c r="F31" s="270"/>
      <c r="G31" s="317" t="s">
        <v>70</v>
      </c>
      <c r="H31" s="317"/>
      <c r="I31" s="150"/>
    </row>
    <row r="32" spans="3:6" ht="15" customHeight="1">
      <c r="C32" s="286"/>
      <c r="D32" s="286"/>
      <c r="E32" s="137"/>
      <c r="F32" s="70"/>
    </row>
    <row r="33" ht="15">
      <c r="I33" s="146"/>
    </row>
    <row r="34" ht="56.25" customHeight="1">
      <c r="I34" s="148"/>
    </row>
  </sheetData>
  <sheetProtection/>
  <mergeCells count="29">
    <mergeCell ref="F2:H2"/>
    <mergeCell ref="F3:H3"/>
    <mergeCell ref="F4:H4"/>
    <mergeCell ref="G28:H28"/>
    <mergeCell ref="B10:H10"/>
    <mergeCell ref="D11:G11"/>
    <mergeCell ref="C8:H8"/>
    <mergeCell ref="D7:H7"/>
    <mergeCell ref="C6:H6"/>
    <mergeCell ref="C18:C19"/>
    <mergeCell ref="G30:H30"/>
    <mergeCell ref="G31:H31"/>
    <mergeCell ref="E27:F27"/>
    <mergeCell ref="E28:F28"/>
    <mergeCell ref="E30:F30"/>
    <mergeCell ref="E31:F31"/>
    <mergeCell ref="G27:H27"/>
    <mergeCell ref="E16:F16"/>
    <mergeCell ref="D13:G13"/>
    <mergeCell ref="D14:F14"/>
    <mergeCell ref="G15:H15"/>
    <mergeCell ref="E18:H18"/>
    <mergeCell ref="C16:D16"/>
    <mergeCell ref="C31:D32"/>
    <mergeCell ref="C27:D27"/>
    <mergeCell ref="C28:D28"/>
    <mergeCell ref="C30:D30"/>
    <mergeCell ref="D18:D19"/>
    <mergeCell ref="C17:D17"/>
  </mergeCells>
  <printOptions/>
  <pageMargins left="0.68" right="0.66" top="0.39" bottom="0.27" header="0.31" footer="0.27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view="pageBreakPreview" zoomScaleNormal="75" zoomScaleSheetLayoutView="100" zoomScalePageLayoutView="0" workbookViewId="0" topLeftCell="A1">
      <selection activeCell="A6" sqref="A6:M7"/>
    </sheetView>
  </sheetViews>
  <sheetFormatPr defaultColWidth="9.140625" defaultRowHeight="12.75"/>
  <cols>
    <col min="1" max="1" width="28.00390625" style="70" customWidth="1"/>
    <col min="2" max="2" width="22.140625" style="70" customWidth="1"/>
    <col min="3" max="3" width="32.28125" style="92" customWidth="1"/>
    <col min="4" max="4" width="20.140625" style="92" bestFit="1" customWidth="1"/>
    <col min="5" max="6" width="20.140625" style="92" customWidth="1"/>
    <col min="7" max="7" width="18.28125" style="92" customWidth="1"/>
    <col min="8" max="8" width="9.57421875" style="70" customWidth="1"/>
    <col min="9" max="9" width="9.28125" style="70" customWidth="1"/>
    <col min="10" max="10" width="10.8515625" style="70" customWidth="1"/>
    <col min="11" max="11" width="9.8515625" style="70" customWidth="1"/>
    <col min="12" max="12" width="9.140625" style="70" customWidth="1"/>
    <col min="13" max="13" width="9.7109375" style="70" customWidth="1"/>
    <col min="14" max="14" width="10.57421875" style="70" customWidth="1"/>
    <col min="15" max="15" width="13.7109375" style="70" customWidth="1"/>
    <col min="16" max="16" width="11.00390625" style="70" customWidth="1"/>
    <col min="17" max="16384" width="9.140625" style="70" customWidth="1"/>
  </cols>
  <sheetData>
    <row r="1" spans="4:7" ht="12" customHeight="1">
      <c r="D1" s="206"/>
      <c r="E1" s="206"/>
      <c r="F1" s="337" t="s">
        <v>154</v>
      </c>
      <c r="G1" s="337"/>
    </row>
    <row r="2" spans="2:8" ht="12" customHeight="1">
      <c r="B2" s="92"/>
      <c r="D2" s="244"/>
      <c r="E2" s="341" t="s">
        <v>141</v>
      </c>
      <c r="F2" s="342"/>
      <c r="G2" s="342"/>
      <c r="H2" s="132"/>
    </row>
    <row r="3" spans="2:8" ht="12" customHeight="1">
      <c r="B3" s="92"/>
      <c r="D3" s="244"/>
      <c r="E3" s="341" t="s">
        <v>142</v>
      </c>
      <c r="F3" s="342"/>
      <c r="G3" s="342"/>
      <c r="H3" s="132"/>
    </row>
    <row r="4" spans="2:8" ht="12" customHeight="1">
      <c r="B4" s="92"/>
      <c r="D4" s="244"/>
      <c r="E4" s="341" t="s">
        <v>140</v>
      </c>
      <c r="F4" s="342"/>
      <c r="G4" s="342"/>
      <c r="H4" s="132"/>
    </row>
    <row r="5" spans="2:8" ht="12" customHeight="1">
      <c r="B5" s="92"/>
      <c r="D5" s="197"/>
      <c r="E5" s="197" t="s">
        <v>120</v>
      </c>
      <c r="F5" s="224"/>
      <c r="G5" s="224"/>
      <c r="H5" s="132"/>
    </row>
    <row r="6" spans="1:7" ht="12.75">
      <c r="A6" s="340" t="s">
        <v>148</v>
      </c>
      <c r="B6" s="340"/>
      <c r="C6" s="340"/>
      <c r="D6" s="340"/>
      <c r="E6" s="340"/>
      <c r="F6" s="340"/>
      <c r="G6" s="340"/>
    </row>
    <row r="7" spans="1:7" ht="12.75">
      <c r="A7" s="340"/>
      <c r="B7" s="340"/>
      <c r="C7" s="340"/>
      <c r="D7" s="340"/>
      <c r="E7" s="340"/>
      <c r="F7" s="340"/>
      <c r="G7" s="340"/>
    </row>
    <row r="8" spans="1:8" ht="33" customHeight="1">
      <c r="A8" s="69"/>
      <c r="B8" s="69"/>
      <c r="C8" s="291"/>
      <c r="D8" s="291"/>
      <c r="E8" s="291"/>
      <c r="F8" s="214"/>
      <c r="G8" s="214"/>
      <c r="H8" s="69"/>
    </row>
    <row r="9" spans="1:8" ht="15.75">
      <c r="A9" s="310" t="s">
        <v>133</v>
      </c>
      <c r="B9" s="310"/>
      <c r="C9" s="310"/>
      <c r="D9" s="310"/>
      <c r="E9" s="310"/>
      <c r="F9" s="310"/>
      <c r="G9" s="310"/>
      <c r="H9" s="135"/>
    </row>
    <row r="10" spans="1:8" ht="15.75">
      <c r="A10" s="128"/>
      <c r="B10" s="128"/>
      <c r="C10" s="128"/>
      <c r="D10" s="128"/>
      <c r="E10" s="128"/>
      <c r="F10" s="128"/>
      <c r="G10" s="128"/>
      <c r="H10" s="128"/>
    </row>
    <row r="11" spans="1:8" ht="41.25" customHeight="1">
      <c r="A11" s="293" t="s">
        <v>147</v>
      </c>
      <c r="B11" s="293"/>
      <c r="C11" s="293"/>
      <c r="D11" s="293"/>
      <c r="E11" s="293"/>
      <c r="F11" s="293"/>
      <c r="G11" s="293"/>
      <c r="H11" s="136"/>
    </row>
    <row r="12" spans="1:8" ht="18" customHeight="1">
      <c r="A12" s="191"/>
      <c r="B12" s="191"/>
      <c r="C12" s="191"/>
      <c r="D12" s="191"/>
      <c r="E12" s="191"/>
      <c r="F12" s="191"/>
      <c r="G12" s="191"/>
      <c r="H12" s="136"/>
    </row>
    <row r="13" spans="2:7" ht="18.75" customHeight="1">
      <c r="B13" s="129"/>
      <c r="C13" s="279" t="s">
        <v>73</v>
      </c>
      <c r="D13" s="279"/>
      <c r="E13" s="70"/>
      <c r="F13" s="70"/>
      <c r="G13" s="124"/>
    </row>
    <row r="14" spans="2:7" ht="12.75">
      <c r="B14" s="129"/>
      <c r="C14" s="130" t="s">
        <v>110</v>
      </c>
      <c r="D14" s="70"/>
      <c r="E14" s="70"/>
      <c r="F14" s="70"/>
      <c r="G14" s="124"/>
    </row>
    <row r="15" spans="2:7" ht="15.75">
      <c r="B15" s="129"/>
      <c r="C15" s="279" t="s">
        <v>76</v>
      </c>
      <c r="D15" s="279"/>
      <c r="E15" s="70"/>
      <c r="F15" s="70"/>
      <c r="G15" s="124"/>
    </row>
    <row r="16" spans="3:7" ht="12.75">
      <c r="C16" s="270" t="s">
        <v>77</v>
      </c>
      <c r="D16" s="270"/>
      <c r="E16" s="70"/>
      <c r="F16" s="70"/>
      <c r="G16" s="70"/>
    </row>
    <row r="17" spans="4:7" ht="15.75">
      <c r="D17" s="178"/>
      <c r="E17" s="178"/>
      <c r="F17" s="178"/>
      <c r="G17" s="70"/>
    </row>
    <row r="18" spans="1:7" ht="15">
      <c r="A18" s="109"/>
      <c r="D18" s="331" t="s">
        <v>72</v>
      </c>
      <c r="E18" s="331"/>
      <c r="F18" s="331"/>
      <c r="G18" s="331"/>
    </row>
    <row r="19" spans="1:7" ht="33" customHeight="1">
      <c r="A19" s="328" t="s">
        <v>67</v>
      </c>
      <c r="B19" s="323" t="s">
        <v>68</v>
      </c>
      <c r="C19" s="324"/>
      <c r="D19" s="289" t="s">
        <v>99</v>
      </c>
      <c r="E19" s="338"/>
      <c r="F19" s="338"/>
      <c r="G19" s="339"/>
    </row>
    <row r="20" spans="1:7" ht="24" customHeight="1">
      <c r="A20" s="329"/>
      <c r="B20" s="283"/>
      <c r="C20" s="325"/>
      <c r="D20" s="328" t="s">
        <v>62</v>
      </c>
      <c r="E20" s="328" t="s">
        <v>63</v>
      </c>
      <c r="F20" s="328" t="s">
        <v>88</v>
      </c>
      <c r="G20" s="328" t="s">
        <v>83</v>
      </c>
    </row>
    <row r="21" spans="1:7" ht="34.5" customHeight="1">
      <c r="A21" s="330"/>
      <c r="B21" s="326"/>
      <c r="C21" s="327"/>
      <c r="D21" s="330"/>
      <c r="E21" s="330"/>
      <c r="F21" s="330"/>
      <c r="G21" s="330"/>
    </row>
    <row r="22" spans="1:7" ht="11.25" customHeight="1">
      <c r="A22" s="76">
        <v>1</v>
      </c>
      <c r="B22" s="321">
        <v>2</v>
      </c>
      <c r="C22" s="322"/>
      <c r="D22" s="77">
        <v>3</v>
      </c>
      <c r="E22" s="77">
        <v>4</v>
      </c>
      <c r="F22" s="77">
        <v>5</v>
      </c>
      <c r="G22" s="77">
        <v>6</v>
      </c>
    </row>
    <row r="23" spans="1:7" s="108" customFormat="1" ht="15.75" customHeight="1">
      <c r="A23" s="159"/>
      <c r="B23" s="333"/>
      <c r="C23" s="334"/>
      <c r="D23" s="166"/>
      <c r="E23" s="166"/>
      <c r="F23" s="166"/>
      <c r="G23" s="166"/>
    </row>
    <row r="24" spans="1:7" ht="15.75" customHeight="1">
      <c r="A24" s="99"/>
      <c r="B24" s="335"/>
      <c r="C24" s="336"/>
      <c r="D24" s="73"/>
      <c r="E24" s="73"/>
      <c r="F24" s="73"/>
      <c r="G24" s="73"/>
    </row>
    <row r="25" spans="1:7" ht="15.75" customHeight="1">
      <c r="A25" s="99"/>
      <c r="B25" s="335"/>
      <c r="C25" s="336"/>
      <c r="D25" s="73"/>
      <c r="E25" s="73"/>
      <c r="F25" s="73"/>
      <c r="G25" s="73"/>
    </row>
    <row r="26" spans="1:7" ht="15.75" customHeight="1">
      <c r="A26" s="99"/>
      <c r="B26" s="335"/>
      <c r="C26" s="336"/>
      <c r="D26" s="73"/>
      <c r="E26" s="73"/>
      <c r="F26" s="73"/>
      <c r="G26" s="73"/>
    </row>
    <row r="27" spans="1:7" ht="15.75" customHeight="1">
      <c r="A27" s="99"/>
      <c r="B27" s="335"/>
      <c r="C27" s="336"/>
      <c r="D27" s="73"/>
      <c r="E27" s="73"/>
      <c r="F27" s="73"/>
      <c r="G27" s="73"/>
    </row>
    <row r="28" spans="1:7" ht="16.5" customHeight="1">
      <c r="A28" s="73"/>
      <c r="B28" s="332" t="s">
        <v>64</v>
      </c>
      <c r="C28" s="332"/>
      <c r="D28" s="167"/>
      <c r="E28" s="167"/>
      <c r="F28" s="167"/>
      <c r="G28" s="167"/>
    </row>
    <row r="29" spans="3:7" ht="12.75">
      <c r="C29" s="70"/>
      <c r="D29" s="70"/>
      <c r="E29" s="70"/>
      <c r="F29" s="70"/>
      <c r="G29" s="70"/>
    </row>
    <row r="30" spans="3:7" ht="15">
      <c r="C30" s="98"/>
      <c r="D30" s="70"/>
      <c r="E30" s="70"/>
      <c r="F30" s="70"/>
      <c r="G30" s="70"/>
    </row>
    <row r="31" spans="4:7" ht="15">
      <c r="D31" s="70"/>
      <c r="E31" s="70"/>
      <c r="F31" s="70"/>
      <c r="G31" s="70"/>
    </row>
    <row r="33" spans="1:7" ht="15.75">
      <c r="A33" s="218"/>
      <c r="B33" s="125"/>
      <c r="C33" s="226"/>
      <c r="D33" s="154"/>
      <c r="F33" s="288"/>
      <c r="G33" s="288"/>
    </row>
    <row r="34" spans="1:7" ht="53.25" customHeight="1">
      <c r="A34" s="137" t="s">
        <v>106</v>
      </c>
      <c r="B34" s="138"/>
      <c r="D34" s="139" t="s">
        <v>69</v>
      </c>
      <c r="E34" s="70"/>
      <c r="F34" s="317" t="s">
        <v>70</v>
      </c>
      <c r="G34" s="317"/>
    </row>
    <row r="35" spans="2:7" ht="12.75">
      <c r="B35" s="144" t="s">
        <v>158</v>
      </c>
      <c r="C35" s="70"/>
      <c r="D35" s="133"/>
      <c r="E35" s="70"/>
      <c r="F35" s="70"/>
      <c r="G35" s="70"/>
    </row>
    <row r="36" spans="1:7" ht="15" customHeight="1">
      <c r="A36" s="204"/>
      <c r="B36" s="141"/>
      <c r="C36" s="142"/>
      <c r="D36" s="139" t="s">
        <v>69</v>
      </c>
      <c r="E36" s="70"/>
      <c r="F36" s="320"/>
      <c r="G36" s="320"/>
    </row>
    <row r="37" spans="1:7" ht="66.75" customHeight="1">
      <c r="A37" s="137" t="s">
        <v>71</v>
      </c>
      <c r="B37" s="137"/>
      <c r="D37" s="139"/>
      <c r="E37" s="139"/>
      <c r="F37" s="317" t="s">
        <v>70</v>
      </c>
      <c r="G37" s="317"/>
    </row>
  </sheetData>
  <sheetProtection/>
  <mergeCells count="30">
    <mergeCell ref="F1:G1"/>
    <mergeCell ref="D19:G19"/>
    <mergeCell ref="A6:G7"/>
    <mergeCell ref="C16:D16"/>
    <mergeCell ref="C13:D13"/>
    <mergeCell ref="C15:D15"/>
    <mergeCell ref="E2:G2"/>
    <mergeCell ref="E3:G3"/>
    <mergeCell ref="E4:G4"/>
    <mergeCell ref="C8:E8"/>
    <mergeCell ref="E20:E21"/>
    <mergeCell ref="F20:F21"/>
    <mergeCell ref="D20:D21"/>
    <mergeCell ref="G20:G21"/>
    <mergeCell ref="B28:C28"/>
    <mergeCell ref="B23:C23"/>
    <mergeCell ref="B24:C24"/>
    <mergeCell ref="B25:C25"/>
    <mergeCell ref="B26:C26"/>
    <mergeCell ref="B27:C27"/>
    <mergeCell ref="F33:G33"/>
    <mergeCell ref="F34:G34"/>
    <mergeCell ref="F36:G36"/>
    <mergeCell ref="F37:G37"/>
    <mergeCell ref="B22:C22"/>
    <mergeCell ref="A9:G9"/>
    <mergeCell ref="A11:G11"/>
    <mergeCell ref="B19:C21"/>
    <mergeCell ref="A19:A21"/>
    <mergeCell ref="D18:G18"/>
  </mergeCells>
  <printOptions horizontalCentered="1"/>
  <pageMargins left="0.5511811023622047" right="0.15748031496062992" top="0.33" bottom="0.2755905511811024" header="0.15748031496062992" footer="0.2755905511811024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7.57421875" style="70" customWidth="1"/>
    <col min="2" max="2" width="12.140625" style="70" customWidth="1"/>
    <col min="3" max="3" width="12.7109375" style="70" customWidth="1"/>
    <col min="4" max="4" width="12.8515625" style="70" customWidth="1"/>
    <col min="5" max="5" width="17.28125" style="70" customWidth="1"/>
    <col min="6" max="6" width="13.7109375" style="70" customWidth="1"/>
    <col min="7" max="7" width="15.57421875" style="70" customWidth="1"/>
    <col min="8" max="8" width="15.421875" style="70" customWidth="1"/>
    <col min="9" max="9" width="19.8515625" style="70" customWidth="1"/>
    <col min="10" max="10" width="4.00390625" style="70" customWidth="1"/>
    <col min="11" max="16384" width="9.140625" style="70" customWidth="1"/>
  </cols>
  <sheetData>
    <row r="1" spans="2:10" ht="12" customHeight="1">
      <c r="B1" s="69"/>
      <c r="C1" s="69"/>
      <c r="D1" s="69"/>
      <c r="E1" s="69"/>
      <c r="F1" s="69"/>
      <c r="G1" s="223" t="s">
        <v>98</v>
      </c>
      <c r="H1" s="223"/>
      <c r="I1" s="359" t="s">
        <v>155</v>
      </c>
      <c r="J1" s="309"/>
    </row>
    <row r="2" spans="2:10" ht="12" customHeight="1">
      <c r="B2" s="69"/>
      <c r="C2" s="69"/>
      <c r="D2" s="69"/>
      <c r="F2" s="245"/>
      <c r="G2" s="357" t="s">
        <v>141</v>
      </c>
      <c r="H2" s="358"/>
      <c r="I2" s="358"/>
      <c r="J2" s="358"/>
    </row>
    <row r="3" spans="2:10" ht="12" customHeight="1">
      <c r="B3" s="69"/>
      <c r="C3" s="69"/>
      <c r="D3" s="69"/>
      <c r="F3" s="245"/>
      <c r="G3" s="357" t="s">
        <v>142</v>
      </c>
      <c r="H3" s="358"/>
      <c r="I3" s="358"/>
      <c r="J3" s="246"/>
    </row>
    <row r="4" spans="2:10" ht="12" customHeight="1">
      <c r="B4" s="69"/>
      <c r="C4" s="69"/>
      <c r="D4" s="69"/>
      <c r="F4" s="245"/>
      <c r="G4" s="357" t="s">
        <v>140</v>
      </c>
      <c r="H4" s="358"/>
      <c r="I4" s="358"/>
      <c r="J4" s="246"/>
    </row>
    <row r="5" spans="2:10" ht="12" customHeight="1">
      <c r="B5" s="69"/>
      <c r="C5" s="69"/>
      <c r="D5" s="69"/>
      <c r="F5" s="222"/>
      <c r="G5" s="222" t="s">
        <v>115</v>
      </c>
      <c r="H5" s="222"/>
      <c r="I5" s="222"/>
      <c r="J5" s="222"/>
    </row>
    <row r="6" spans="2:10" ht="21.75" customHeight="1">
      <c r="B6" s="343" t="s">
        <v>131</v>
      </c>
      <c r="C6" s="343"/>
      <c r="D6" s="343"/>
      <c r="E6" s="343"/>
      <c r="F6" s="343"/>
      <c r="G6" s="343"/>
      <c r="H6" s="343"/>
      <c r="I6" s="343"/>
      <c r="J6" s="215"/>
    </row>
    <row r="7" spans="2:10" ht="18.75" customHeight="1">
      <c r="B7" s="229"/>
      <c r="C7" s="229"/>
      <c r="D7" s="326"/>
      <c r="E7" s="326"/>
      <c r="F7" s="326"/>
      <c r="G7" s="326"/>
      <c r="H7" s="326"/>
      <c r="I7" s="229"/>
      <c r="J7" s="229"/>
    </row>
    <row r="8" spans="1:10" ht="20.25" customHeight="1">
      <c r="A8" s="179"/>
      <c r="B8" s="230" t="s">
        <v>87</v>
      </c>
      <c r="D8" s="344" t="s">
        <v>118</v>
      </c>
      <c r="E8" s="344"/>
      <c r="F8" s="344"/>
      <c r="G8" s="344"/>
      <c r="H8" s="344"/>
      <c r="I8" s="230"/>
      <c r="J8" s="230"/>
    </row>
    <row r="9" spans="2:10" ht="33" customHeight="1">
      <c r="B9" s="355" t="s">
        <v>130</v>
      </c>
      <c r="C9" s="356"/>
      <c r="D9" s="356"/>
      <c r="E9" s="356"/>
      <c r="F9" s="356"/>
      <c r="G9" s="356"/>
      <c r="H9" s="356"/>
      <c r="I9" s="356"/>
      <c r="J9" s="201"/>
    </row>
    <row r="10" spans="2:10" ht="24.75" customHeight="1">
      <c r="B10" s="281" t="s">
        <v>73</v>
      </c>
      <c r="C10" s="281"/>
      <c r="D10" s="281"/>
      <c r="E10" s="281"/>
      <c r="F10" s="281"/>
      <c r="G10" s="281"/>
      <c r="H10" s="281"/>
      <c r="I10" s="281"/>
      <c r="J10" s="128"/>
    </row>
    <row r="11" spans="2:10" ht="11.25" customHeight="1">
      <c r="B11" s="161"/>
      <c r="C11" s="161"/>
      <c r="D11" s="349" t="s">
        <v>111</v>
      </c>
      <c r="E11" s="349"/>
      <c r="F11" s="162"/>
      <c r="G11" s="69"/>
      <c r="H11" s="69"/>
      <c r="I11" s="69"/>
      <c r="J11" s="69"/>
    </row>
    <row r="12" spans="2:10" ht="15" customHeight="1">
      <c r="B12" s="161"/>
      <c r="C12" s="161"/>
      <c r="D12" s="203" t="s">
        <v>85</v>
      </c>
      <c r="E12" s="291"/>
      <c r="F12" s="291"/>
      <c r="G12" s="189"/>
      <c r="H12" s="69"/>
      <c r="I12" s="69"/>
      <c r="J12" s="69"/>
    </row>
    <row r="13" spans="2:10" ht="12.75">
      <c r="B13" s="69"/>
      <c r="C13" s="69"/>
      <c r="D13" s="203" t="s">
        <v>75</v>
      </c>
      <c r="E13" s="350" t="s">
        <v>77</v>
      </c>
      <c r="F13" s="350"/>
      <c r="G13" s="350"/>
      <c r="H13" s="69"/>
      <c r="I13" s="69"/>
      <c r="J13" s="69"/>
    </row>
    <row r="14" spans="2:10" ht="15" customHeight="1">
      <c r="B14" s="69"/>
      <c r="C14" s="69"/>
      <c r="D14" s="158"/>
      <c r="E14" s="158"/>
      <c r="F14" s="158"/>
      <c r="G14" s="69"/>
      <c r="H14" s="69"/>
      <c r="I14" s="69"/>
      <c r="J14" s="69"/>
    </row>
    <row r="15" spans="2:10" ht="12.75">
      <c r="B15" s="354" t="s">
        <v>66</v>
      </c>
      <c r="C15" s="354"/>
      <c r="D15" s="354"/>
      <c r="E15" s="354"/>
      <c r="F15" s="354" t="s">
        <v>79</v>
      </c>
      <c r="G15" s="354"/>
      <c r="H15" s="354"/>
      <c r="I15" s="354"/>
      <c r="J15" s="198"/>
    </row>
    <row r="16" spans="2:10" ht="12.75" customHeight="1" hidden="1">
      <c r="B16" s="345" t="s">
        <v>62</v>
      </c>
      <c r="C16" s="345" t="s">
        <v>124</v>
      </c>
      <c r="D16" s="345" t="s">
        <v>65</v>
      </c>
      <c r="E16" s="345" t="s">
        <v>96</v>
      </c>
      <c r="F16" s="345" t="s">
        <v>62</v>
      </c>
      <c r="G16" s="345" t="s">
        <v>134</v>
      </c>
      <c r="H16" s="76"/>
      <c r="I16" s="345" t="s">
        <v>97</v>
      </c>
      <c r="J16" s="72"/>
    </row>
    <row r="17" spans="2:10" ht="12.75" customHeight="1" hidden="1">
      <c r="B17" s="345"/>
      <c r="C17" s="345"/>
      <c r="D17" s="345"/>
      <c r="E17" s="345"/>
      <c r="F17" s="345"/>
      <c r="G17" s="345"/>
      <c r="H17" s="170"/>
      <c r="I17" s="345"/>
      <c r="J17" s="72"/>
    </row>
    <row r="18" spans="2:10" ht="96.75" customHeight="1">
      <c r="B18" s="346"/>
      <c r="C18" s="346"/>
      <c r="D18" s="346"/>
      <c r="E18" s="346"/>
      <c r="F18" s="346"/>
      <c r="G18" s="346"/>
      <c r="H18" s="76" t="s">
        <v>88</v>
      </c>
      <c r="I18" s="346"/>
      <c r="J18" s="216"/>
    </row>
    <row r="19" spans="2:10" ht="12.75">
      <c r="B19" s="76">
        <v>1</v>
      </c>
      <c r="C19" s="76">
        <v>2</v>
      </c>
      <c r="D19" s="76">
        <v>3</v>
      </c>
      <c r="E19" s="76">
        <v>4</v>
      </c>
      <c r="F19" s="76">
        <v>5</v>
      </c>
      <c r="G19" s="76">
        <v>6</v>
      </c>
      <c r="H19" s="76">
        <v>7</v>
      </c>
      <c r="I19" s="76">
        <v>8</v>
      </c>
      <c r="J19" s="72"/>
    </row>
    <row r="20" spans="2:10" ht="21" customHeight="1">
      <c r="B20" s="90"/>
      <c r="C20" s="90"/>
      <c r="D20" s="90"/>
      <c r="E20" s="90"/>
      <c r="F20" s="90"/>
      <c r="G20" s="90"/>
      <c r="H20" s="90"/>
      <c r="I20" s="84"/>
      <c r="J20" s="217"/>
    </row>
    <row r="21" spans="2:10" ht="16.5" customHeight="1">
      <c r="B21" s="84"/>
      <c r="C21" s="84"/>
      <c r="D21" s="84"/>
      <c r="E21" s="90"/>
      <c r="F21" s="84"/>
      <c r="G21" s="84"/>
      <c r="H21" s="84"/>
      <c r="I21" s="84"/>
      <c r="J21" s="217"/>
    </row>
    <row r="22" spans="2:10" ht="15.75" customHeight="1">
      <c r="B22" s="84"/>
      <c r="C22" s="84"/>
      <c r="D22" s="84"/>
      <c r="E22" s="90"/>
      <c r="F22" s="84"/>
      <c r="G22" s="84"/>
      <c r="H22" s="84"/>
      <c r="I22" s="84"/>
      <c r="J22" s="217"/>
    </row>
    <row r="23" spans="2:10" ht="12.75">
      <c r="B23" s="84"/>
      <c r="C23" s="84"/>
      <c r="D23" s="84"/>
      <c r="E23" s="90"/>
      <c r="F23" s="84"/>
      <c r="G23" s="84"/>
      <c r="H23" s="84"/>
      <c r="I23" s="84"/>
      <c r="J23" s="217"/>
    </row>
    <row r="24" spans="2:10" ht="12.75">
      <c r="B24" s="84"/>
      <c r="C24" s="84"/>
      <c r="D24" s="84"/>
      <c r="E24" s="90"/>
      <c r="F24" s="84"/>
      <c r="G24" s="84"/>
      <c r="H24" s="84"/>
      <c r="I24" s="84"/>
      <c r="J24" s="217"/>
    </row>
    <row r="26" spans="2:10" ht="10.5" customHeight="1">
      <c r="B26" s="291"/>
      <c r="C26" s="291"/>
      <c r="D26" s="291"/>
      <c r="E26" s="125"/>
      <c r="F26" s="192"/>
      <c r="G26" s="112"/>
      <c r="H26" s="347"/>
      <c r="I26" s="348"/>
      <c r="J26" s="238"/>
    </row>
    <row r="27" spans="2:10" ht="27.75" customHeight="1">
      <c r="B27" s="353" t="s">
        <v>106</v>
      </c>
      <c r="C27" s="353"/>
      <c r="D27" s="353"/>
      <c r="E27" s="149"/>
      <c r="F27" s="139" t="s">
        <v>69</v>
      </c>
      <c r="G27" s="150"/>
      <c r="H27" s="292" t="s">
        <v>113</v>
      </c>
      <c r="I27" s="352"/>
      <c r="J27" s="239"/>
    </row>
    <row r="28" spans="2:8" ht="11.25" customHeight="1">
      <c r="B28" s="144"/>
      <c r="C28" s="144"/>
      <c r="F28" s="144"/>
      <c r="G28" s="144"/>
      <c r="H28" s="124"/>
    </row>
    <row r="29" spans="2:10" ht="12" customHeight="1">
      <c r="B29" s="361"/>
      <c r="C29" s="361"/>
      <c r="D29" s="361"/>
      <c r="E29" s="163"/>
      <c r="F29" s="173"/>
      <c r="G29" s="146"/>
      <c r="H29" s="351"/>
      <c r="I29" s="351"/>
      <c r="J29" s="214"/>
    </row>
    <row r="30" spans="2:10" ht="39" customHeight="1">
      <c r="B30" s="360" t="s">
        <v>71</v>
      </c>
      <c r="C30" s="360"/>
      <c r="D30" s="360"/>
      <c r="E30" s="147"/>
      <c r="F30" s="148" t="s">
        <v>69</v>
      </c>
      <c r="G30" s="151"/>
      <c r="H30" s="290" t="s">
        <v>93</v>
      </c>
      <c r="I30" s="352"/>
      <c r="J30" s="239"/>
    </row>
    <row r="31" spans="2:10" ht="56.25" customHeight="1">
      <c r="B31" s="75"/>
      <c r="C31" s="75"/>
      <c r="D31" s="75"/>
      <c r="E31" s="75"/>
      <c r="F31" s="75"/>
      <c r="G31" s="75"/>
      <c r="H31" s="75"/>
      <c r="I31" s="75"/>
      <c r="J31" s="75"/>
    </row>
    <row r="32" spans="2:10" ht="56.25" customHeight="1">
      <c r="B32" s="75"/>
      <c r="C32" s="75"/>
      <c r="D32" s="75"/>
      <c r="E32" s="75"/>
      <c r="F32" s="75"/>
      <c r="G32" s="75"/>
      <c r="H32" s="75"/>
      <c r="I32" s="75"/>
      <c r="J32" s="75"/>
    </row>
    <row r="33" spans="2:10" ht="12.75">
      <c r="B33" s="75"/>
      <c r="C33" s="75"/>
      <c r="D33" s="75"/>
      <c r="E33" s="75"/>
      <c r="F33" s="75"/>
      <c r="G33" s="75"/>
      <c r="H33" s="75"/>
      <c r="I33" s="75"/>
      <c r="J33" s="75"/>
    </row>
    <row r="34" spans="2:10" ht="12.75">
      <c r="B34" s="75"/>
      <c r="C34" s="75"/>
      <c r="D34" s="75"/>
      <c r="E34" s="75"/>
      <c r="F34" s="75"/>
      <c r="G34" s="75"/>
      <c r="H34" s="75"/>
      <c r="I34" s="75"/>
      <c r="J34" s="75"/>
    </row>
    <row r="35" spans="2:10" ht="51.75" customHeight="1">
      <c r="B35" s="75"/>
      <c r="C35" s="75"/>
      <c r="D35" s="75"/>
      <c r="E35" s="75"/>
      <c r="F35" s="75"/>
      <c r="G35" s="75"/>
      <c r="H35" s="75"/>
      <c r="I35" s="75"/>
      <c r="J35" s="75"/>
    </row>
    <row r="36" spans="2:10" ht="12.75">
      <c r="B36" s="75"/>
      <c r="C36" s="75"/>
      <c r="D36" s="75"/>
      <c r="E36" s="75"/>
      <c r="F36" s="75"/>
      <c r="G36" s="75"/>
      <c r="H36" s="75"/>
      <c r="I36" s="75"/>
      <c r="J36" s="75"/>
    </row>
    <row r="37" spans="2:10" ht="12.75">
      <c r="B37" s="75"/>
      <c r="C37" s="75"/>
      <c r="D37" s="75"/>
      <c r="E37" s="75"/>
      <c r="F37" s="75"/>
      <c r="G37" s="75"/>
      <c r="H37" s="75"/>
      <c r="I37" s="75"/>
      <c r="J37" s="75"/>
    </row>
    <row r="38" spans="2:10" ht="12.75">
      <c r="B38" s="75"/>
      <c r="C38" s="75"/>
      <c r="D38" s="75"/>
      <c r="E38" s="75"/>
      <c r="F38" s="75"/>
      <c r="G38" s="75"/>
      <c r="H38" s="75"/>
      <c r="I38" s="75"/>
      <c r="J38" s="75"/>
    </row>
    <row r="39" spans="2:10" ht="12.75">
      <c r="B39" s="75"/>
      <c r="C39" s="75"/>
      <c r="D39" s="75"/>
      <c r="E39" s="75"/>
      <c r="F39" s="75"/>
      <c r="G39" s="75"/>
      <c r="H39" s="75"/>
      <c r="I39" s="75"/>
      <c r="J39" s="75"/>
    </row>
    <row r="40" spans="2:10" ht="12.75">
      <c r="B40" s="75"/>
      <c r="C40" s="75"/>
      <c r="D40" s="75"/>
      <c r="E40" s="75"/>
      <c r="F40" s="75"/>
      <c r="G40" s="75"/>
      <c r="H40" s="75"/>
      <c r="I40" s="75"/>
      <c r="J40" s="75"/>
    </row>
    <row r="41" spans="2:10" ht="12.75">
      <c r="B41" s="75"/>
      <c r="C41" s="75"/>
      <c r="D41" s="75"/>
      <c r="E41" s="75"/>
      <c r="F41" s="75"/>
      <c r="G41" s="75"/>
      <c r="H41" s="75"/>
      <c r="I41" s="75"/>
      <c r="J41" s="75"/>
    </row>
    <row r="42" spans="3:10" ht="12.75">
      <c r="C42" s="75"/>
      <c r="D42" s="75"/>
      <c r="E42" s="75"/>
      <c r="F42" s="75"/>
      <c r="G42" s="75"/>
      <c r="H42" s="75"/>
      <c r="I42" s="75"/>
      <c r="J42" s="75"/>
    </row>
  </sheetData>
  <sheetProtection/>
  <mergeCells count="29">
    <mergeCell ref="G2:J2"/>
    <mergeCell ref="I1:J1"/>
    <mergeCell ref="G3:I3"/>
    <mergeCell ref="G4:I4"/>
    <mergeCell ref="H30:I30"/>
    <mergeCell ref="B30:D30"/>
    <mergeCell ref="B29:D29"/>
    <mergeCell ref="C16:C18"/>
    <mergeCell ref="D16:D18"/>
    <mergeCell ref="E16:E18"/>
    <mergeCell ref="H29:I29"/>
    <mergeCell ref="H27:I27"/>
    <mergeCell ref="B26:D26"/>
    <mergeCell ref="B27:D27"/>
    <mergeCell ref="D7:H7"/>
    <mergeCell ref="I16:I18"/>
    <mergeCell ref="B15:E15"/>
    <mergeCell ref="B9:I9"/>
    <mergeCell ref="F15:I15"/>
    <mergeCell ref="B6:I6"/>
    <mergeCell ref="D8:H8"/>
    <mergeCell ref="F16:F18"/>
    <mergeCell ref="H26:I26"/>
    <mergeCell ref="G16:G18"/>
    <mergeCell ref="B16:B18"/>
    <mergeCell ref="B10:I10"/>
    <mergeCell ref="D11:E11"/>
    <mergeCell ref="E12:F12"/>
    <mergeCell ref="E13:G13"/>
  </mergeCells>
  <printOptions/>
  <pageMargins left="0.87" right="0.74" top="0.3937007874015748" bottom="0.2755905511811024" header="0.1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51"/>
  <sheetViews>
    <sheetView showGridLines="0" view="pageBreakPreview" zoomScaleSheetLayoutView="100" zoomScalePageLayoutView="0" workbookViewId="0" topLeftCell="A1">
      <selection activeCell="E11" sqref="E11:H11"/>
    </sheetView>
  </sheetViews>
  <sheetFormatPr defaultColWidth="9.140625" defaultRowHeight="12.75"/>
  <cols>
    <col min="1" max="1" width="9.140625" style="70" customWidth="1"/>
    <col min="2" max="2" width="14.8515625" style="70" customWidth="1"/>
    <col min="3" max="3" width="21.7109375" style="70" customWidth="1"/>
    <col min="4" max="4" width="12.7109375" style="70" customWidth="1"/>
    <col min="5" max="5" width="13.57421875" style="70" customWidth="1"/>
    <col min="6" max="6" width="12.00390625" style="70" customWidth="1"/>
    <col min="7" max="7" width="12.7109375" style="70" customWidth="1"/>
    <col min="8" max="8" width="12.28125" style="70" customWidth="1"/>
    <col min="9" max="9" width="11.8515625" style="70" customWidth="1"/>
    <col min="10" max="10" width="12.28125" style="70" customWidth="1"/>
    <col min="11" max="11" width="24.00390625" style="70" customWidth="1"/>
    <col min="12" max="12" width="11.28125" style="70" customWidth="1"/>
    <col min="13" max="13" width="11.00390625" style="70" customWidth="1"/>
    <col min="14" max="16384" width="9.140625" style="70" customWidth="1"/>
  </cols>
  <sheetData>
    <row r="1" spans="10:12" ht="12" customHeight="1">
      <c r="J1" s="368" t="s">
        <v>156</v>
      </c>
      <c r="K1" s="368"/>
      <c r="L1" s="369"/>
    </row>
    <row r="2" spans="8:12" ht="12" customHeight="1">
      <c r="H2" s="127"/>
      <c r="I2" s="367" t="s">
        <v>144</v>
      </c>
      <c r="J2" s="309"/>
      <c r="K2" s="309"/>
      <c r="L2" s="309"/>
    </row>
    <row r="3" spans="8:12" ht="12" customHeight="1">
      <c r="H3" s="127"/>
      <c r="I3" s="367" t="s">
        <v>142</v>
      </c>
      <c r="J3" s="309"/>
      <c r="K3" s="309"/>
      <c r="L3" s="127"/>
    </row>
    <row r="4" spans="8:12" ht="12" customHeight="1">
      <c r="H4" s="127"/>
      <c r="I4" s="367" t="s">
        <v>140</v>
      </c>
      <c r="J4" s="309"/>
      <c r="K4" s="309"/>
      <c r="L4" s="127"/>
    </row>
    <row r="5" spans="8:12" ht="12" customHeight="1">
      <c r="H5" s="127"/>
      <c r="I5" s="127" t="s">
        <v>121</v>
      </c>
      <c r="J5" s="127"/>
      <c r="K5" s="127"/>
      <c r="L5" s="127"/>
    </row>
    <row r="6" spans="10:12" ht="12.75">
      <c r="J6" s="160"/>
      <c r="K6" s="160"/>
      <c r="L6" s="160"/>
    </row>
    <row r="7" spans="2:12" ht="17.25" customHeight="1">
      <c r="B7" s="340" t="s">
        <v>122</v>
      </c>
      <c r="C7" s="340"/>
      <c r="D7" s="340"/>
      <c r="E7" s="340"/>
      <c r="F7" s="340"/>
      <c r="G7" s="340"/>
      <c r="H7" s="340"/>
      <c r="I7" s="340"/>
      <c r="J7" s="340"/>
      <c r="K7" s="340"/>
      <c r="L7" s="188"/>
    </row>
    <row r="8" spans="2:12" ht="34.5" customHeight="1">
      <c r="B8" s="69"/>
      <c r="C8" s="69"/>
      <c r="D8" s="133" t="s">
        <v>168</v>
      </c>
      <c r="E8" s="133"/>
      <c r="F8" s="133"/>
      <c r="G8" s="133"/>
      <c r="H8" s="133"/>
      <c r="I8" s="133"/>
      <c r="J8" s="134"/>
      <c r="K8" s="134"/>
      <c r="L8" s="134"/>
    </row>
    <row r="9" spans="4:12" ht="12.75">
      <c r="D9" s="350" t="s">
        <v>107</v>
      </c>
      <c r="E9" s="350"/>
      <c r="F9" s="350"/>
      <c r="G9" s="350"/>
      <c r="H9" s="350"/>
      <c r="I9" s="350"/>
      <c r="J9" s="214"/>
      <c r="K9" s="214"/>
      <c r="L9" s="214"/>
    </row>
    <row r="10" spans="2:12" ht="32.25" customHeight="1">
      <c r="B10" s="362" t="s">
        <v>171</v>
      </c>
      <c r="C10" s="362"/>
      <c r="D10" s="362"/>
      <c r="E10" s="362"/>
      <c r="F10" s="362"/>
      <c r="G10" s="362"/>
      <c r="H10" s="362"/>
      <c r="I10" s="362"/>
      <c r="J10" s="362"/>
      <c r="K10" s="362"/>
      <c r="L10" s="193"/>
    </row>
    <row r="11" spans="3:8" ht="25.5" customHeight="1">
      <c r="C11" s="129"/>
      <c r="D11" s="129"/>
      <c r="E11" s="279" t="s">
        <v>172</v>
      </c>
      <c r="F11" s="279"/>
      <c r="G11" s="279"/>
      <c r="H11" s="279"/>
    </row>
    <row r="12" spans="3:8" ht="12.75">
      <c r="C12" s="129"/>
      <c r="D12" s="129"/>
      <c r="E12" s="129"/>
      <c r="F12" s="143" t="s">
        <v>74</v>
      </c>
      <c r="H12" s="124"/>
    </row>
    <row r="13" spans="3:8" ht="12.75">
      <c r="C13" s="129"/>
      <c r="D13" s="129"/>
      <c r="E13" s="129"/>
      <c r="G13" s="197" t="s">
        <v>161</v>
      </c>
      <c r="H13" s="124"/>
    </row>
    <row r="14" spans="5:8" ht="12.75">
      <c r="E14" s="270" t="s">
        <v>75</v>
      </c>
      <c r="F14" s="270"/>
      <c r="G14" s="270"/>
      <c r="H14" s="270"/>
    </row>
    <row r="15" spans="2:8" ht="15.75">
      <c r="B15" s="110"/>
      <c r="F15" s="75"/>
      <c r="G15" s="75"/>
      <c r="H15" s="75"/>
    </row>
    <row r="16" spans="2:12" ht="21" customHeight="1">
      <c r="B16" s="168"/>
      <c r="C16" s="169"/>
      <c r="D16" s="364" t="s">
        <v>66</v>
      </c>
      <c r="E16" s="364"/>
      <c r="F16" s="364"/>
      <c r="G16" s="364"/>
      <c r="H16" s="271" t="s">
        <v>79</v>
      </c>
      <c r="I16" s="364"/>
      <c r="J16" s="364"/>
      <c r="K16" s="365"/>
      <c r="L16" s="198"/>
    </row>
    <row r="17" spans="2:13" ht="39" customHeight="1">
      <c r="B17" s="328" t="s">
        <v>67</v>
      </c>
      <c r="C17" s="329" t="s">
        <v>68</v>
      </c>
      <c r="D17" s="328" t="s">
        <v>62</v>
      </c>
      <c r="E17" s="328" t="s">
        <v>124</v>
      </c>
      <c r="F17" s="328" t="s">
        <v>65</v>
      </c>
      <c r="G17" s="328" t="s">
        <v>83</v>
      </c>
      <c r="H17" s="324" t="s">
        <v>62</v>
      </c>
      <c r="I17" s="328" t="s">
        <v>63</v>
      </c>
      <c r="J17" s="328" t="s">
        <v>82</v>
      </c>
      <c r="K17" s="328" t="s">
        <v>91</v>
      </c>
      <c r="L17" s="72"/>
      <c r="M17" s="72"/>
    </row>
    <row r="18" spans="2:13" ht="56.25" customHeight="1">
      <c r="B18" s="370"/>
      <c r="C18" s="329"/>
      <c r="D18" s="329"/>
      <c r="E18" s="329"/>
      <c r="F18" s="329"/>
      <c r="G18" s="329"/>
      <c r="H18" s="325"/>
      <c r="I18" s="329"/>
      <c r="J18" s="329"/>
      <c r="K18" s="329"/>
      <c r="L18" s="72"/>
      <c r="M18" s="72"/>
    </row>
    <row r="19" spans="2:13" ht="16.5" customHeight="1">
      <c r="B19" s="371"/>
      <c r="C19" s="363"/>
      <c r="D19" s="363"/>
      <c r="E19" s="363"/>
      <c r="F19" s="363"/>
      <c r="G19" s="363"/>
      <c r="H19" s="366"/>
      <c r="I19" s="363"/>
      <c r="J19" s="363"/>
      <c r="K19" s="363"/>
      <c r="L19" s="216"/>
      <c r="M19" s="72"/>
    </row>
    <row r="20" spans="2:13" ht="10.5" customHeight="1">
      <c r="B20" s="76">
        <v>1</v>
      </c>
      <c r="C20" s="85">
        <v>2</v>
      </c>
      <c r="D20" s="76">
        <v>3</v>
      </c>
      <c r="E20" s="76">
        <v>4</v>
      </c>
      <c r="F20" s="76">
        <v>5</v>
      </c>
      <c r="G20" s="91">
        <v>6</v>
      </c>
      <c r="H20" s="76">
        <v>7</v>
      </c>
      <c r="I20" s="76">
        <v>8</v>
      </c>
      <c r="J20" s="76">
        <v>9</v>
      </c>
      <c r="K20" s="76">
        <v>10</v>
      </c>
      <c r="L20" s="72"/>
      <c r="M20" s="71"/>
    </row>
    <row r="21" spans="2:13" ht="25.5">
      <c r="B21" s="88" t="s">
        <v>169</v>
      </c>
      <c r="C21" s="89" t="s">
        <v>173</v>
      </c>
      <c r="D21" s="82"/>
      <c r="E21" s="82"/>
      <c r="F21" s="82"/>
      <c r="G21" s="82"/>
      <c r="H21" s="82"/>
      <c r="I21" s="255">
        <v>116.7</v>
      </c>
      <c r="J21" s="254">
        <v>116.7</v>
      </c>
      <c r="K21" s="83"/>
      <c r="L21" s="217"/>
      <c r="M21" s="69"/>
    </row>
    <row r="22" spans="2:12" ht="12.75">
      <c r="B22" s="86"/>
      <c r="C22" s="87"/>
      <c r="D22" s="84"/>
      <c r="E22" s="84"/>
      <c r="F22" s="84"/>
      <c r="G22" s="82"/>
      <c r="H22" s="84"/>
      <c r="I22" s="84"/>
      <c r="J22" s="83"/>
      <c r="K22" s="83"/>
      <c r="L22" s="217"/>
    </row>
    <row r="23" spans="2:12" ht="16.5" customHeight="1">
      <c r="B23" s="73"/>
      <c r="C23" s="74" t="s">
        <v>64</v>
      </c>
      <c r="D23" s="81"/>
      <c r="E23" s="81"/>
      <c r="F23" s="81"/>
      <c r="G23" s="81"/>
      <c r="H23" s="81"/>
      <c r="I23" s="167">
        <v>116.7</v>
      </c>
      <c r="J23" s="167">
        <v>116.7</v>
      </c>
      <c r="K23" s="81"/>
      <c r="L23" s="165"/>
    </row>
    <row r="27" spans="3:5" ht="12.75">
      <c r="C27" s="69"/>
      <c r="D27" s="69"/>
      <c r="E27" s="69"/>
    </row>
    <row r="28" spans="3:5" ht="12.75">
      <c r="C28" s="69"/>
      <c r="D28" s="69"/>
      <c r="E28" s="69"/>
    </row>
    <row r="29" spans="3:5" ht="12.75">
      <c r="C29" s="69"/>
      <c r="D29" s="69"/>
      <c r="E29" s="69"/>
    </row>
    <row r="30" spans="2:12" ht="15.75">
      <c r="B30" s="288" t="s">
        <v>162</v>
      </c>
      <c r="C30" s="288"/>
      <c r="D30" s="123"/>
      <c r="F30" s="270"/>
      <c r="G30" s="270"/>
      <c r="H30" s="125"/>
      <c r="I30" s="112"/>
      <c r="J30" s="253"/>
      <c r="K30" s="189" t="s">
        <v>170</v>
      </c>
      <c r="L30" s="214"/>
    </row>
    <row r="31" spans="2:12" ht="54.75" customHeight="1">
      <c r="B31" s="286" t="s">
        <v>106</v>
      </c>
      <c r="C31" s="286"/>
      <c r="D31" s="138"/>
      <c r="G31" s="205" t="s">
        <v>69</v>
      </c>
      <c r="H31" s="150"/>
      <c r="I31" s="150"/>
      <c r="J31" s="290" t="s">
        <v>93</v>
      </c>
      <c r="K31" s="290"/>
      <c r="L31" s="227"/>
    </row>
    <row r="32" spans="5:9" ht="12.75">
      <c r="E32" s="144"/>
      <c r="H32" s="144"/>
      <c r="I32" s="219"/>
    </row>
    <row r="33" spans="2:12" ht="12.75">
      <c r="B33" s="287" t="s">
        <v>163</v>
      </c>
      <c r="C33" s="287"/>
      <c r="D33" s="141"/>
      <c r="F33" s="130"/>
      <c r="G33" s="172"/>
      <c r="I33" s="146"/>
      <c r="J33" s="291" t="s">
        <v>167</v>
      </c>
      <c r="K33" s="291"/>
      <c r="L33" s="163"/>
    </row>
    <row r="34" spans="2:12" ht="51.75" customHeight="1">
      <c r="B34" s="286" t="s">
        <v>71</v>
      </c>
      <c r="C34" s="286"/>
      <c r="D34" s="138"/>
      <c r="F34" s="147"/>
      <c r="G34" s="220" t="s">
        <v>69</v>
      </c>
      <c r="H34" s="146"/>
      <c r="I34" s="151"/>
      <c r="J34" s="372" t="s">
        <v>93</v>
      </c>
      <c r="K34" s="372"/>
      <c r="L34" s="228"/>
    </row>
    <row r="35" spans="2:12" ht="12.75">
      <c r="B35" s="75"/>
      <c r="C35" s="75"/>
      <c r="D35" s="75"/>
      <c r="E35" s="75"/>
      <c r="F35" s="75"/>
      <c r="G35" s="75"/>
      <c r="H35" s="158"/>
      <c r="I35" s="75"/>
      <c r="J35" s="75"/>
      <c r="K35" s="75"/>
      <c r="L35" s="75"/>
    </row>
    <row r="36" spans="2:12" ht="12.7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 ht="12.7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 ht="12.7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 ht="12.7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 ht="12.7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 ht="12.7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 ht="12.7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 ht="12.7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 ht="12.7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 ht="12.7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 ht="12.7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 ht="12.7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 ht="12.7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 ht="12.7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 ht="12.7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 ht="12.7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</sheetData>
  <sheetProtection/>
  <mergeCells count="29">
    <mergeCell ref="J34:K34"/>
    <mergeCell ref="B31:C31"/>
    <mergeCell ref="B33:C33"/>
    <mergeCell ref="B34:C34"/>
    <mergeCell ref="J31:K31"/>
    <mergeCell ref="E17:E19"/>
    <mergeCell ref="J33:K33"/>
    <mergeCell ref="F17:F19"/>
    <mergeCell ref="G17:G19"/>
    <mergeCell ref="D16:G16"/>
    <mergeCell ref="B30:C30"/>
    <mergeCell ref="I3:K3"/>
    <mergeCell ref="I4:K4"/>
    <mergeCell ref="I2:L2"/>
    <mergeCell ref="J1:L1"/>
    <mergeCell ref="C17:C19"/>
    <mergeCell ref="B17:B19"/>
    <mergeCell ref="D9:I9"/>
    <mergeCell ref="B7:K7"/>
    <mergeCell ref="B10:K10"/>
    <mergeCell ref="K17:K19"/>
    <mergeCell ref="H16:K16"/>
    <mergeCell ref="E11:H11"/>
    <mergeCell ref="E14:H14"/>
    <mergeCell ref="F30:G30"/>
    <mergeCell ref="I17:I19"/>
    <mergeCell ref="D17:D19"/>
    <mergeCell ref="J17:J19"/>
    <mergeCell ref="H17:H19"/>
  </mergeCells>
  <printOptions/>
  <pageMargins left="0.91" right="0.77" top="0.4" bottom="0.27" header="0.17" footer="0.2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LaimaJur</dc:creator>
  <cp:keywords/>
  <dc:description/>
  <cp:lastModifiedBy>123</cp:lastModifiedBy>
  <cp:lastPrinted>2021-10-06T08:37:26Z</cp:lastPrinted>
  <dcterms:created xsi:type="dcterms:W3CDTF">2004-04-15T07:03:47Z</dcterms:created>
  <dcterms:modified xsi:type="dcterms:W3CDTF">2022-01-17T14:26:04Z</dcterms:modified>
  <cp:category/>
  <cp:version/>
  <cp:contentType/>
  <cp:contentStatus/>
</cp:coreProperties>
</file>