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MSB" sheetId="1" r:id="rId1"/>
    <sheet name="mMK" sheetId="2" r:id="rId2"/>
    <sheet name="Pavežėjimas" sheetId="3" r:id="rId3"/>
    <sheet name="DB" sheetId="4" r:id="rId4"/>
    <sheet name="DMK" sheetId="5" r:id="rId5"/>
    <sheet name="DSP" sheetId="6" r:id="rId6"/>
  </sheets>
  <definedNames>
    <definedName name="_xlnm.Print_Titles" localSheetId="3">'DB'!$19:$25</definedName>
    <definedName name="_xlnm.Print_Titles" localSheetId="4">'DMK'!$19:$25</definedName>
    <definedName name="_xlnm.Print_Titles" localSheetId="5">'DSP'!$19:$25</definedName>
    <definedName name="_xlnm.Print_Titles" localSheetId="1">'mMK'!$19:$25</definedName>
    <definedName name="_xlnm.Print_Titles" localSheetId="0">'MSB'!$19:$25</definedName>
    <definedName name="_xlnm.Print_Titles" localSheetId="2">'Pavežėjimas'!$19:$25</definedName>
  </definedNames>
  <calcPr fullCalcOnLoad="1"/>
</workbook>
</file>

<file path=xl/sharedStrings.xml><?xml version="1.0" encoding="utf-8"?>
<sst xmlns="http://schemas.openxmlformats.org/spreadsheetml/2006/main" count="2106" uniqueCount="192">
  <si>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</si>
  <si>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</si>
  <si>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</si>
  <si>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</si>
  <si>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</si>
  <si>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</si>
  <si>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</si>
  <si>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</si>
  <si>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</si>
  <si>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</si>
  <si>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</si>
  <si>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</si>
  <si>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</si>
  <si>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</si>
  <si>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</si>
  <si>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</si>
  <si>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</si>
  <si>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</si>
  <si>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</si>
  <si>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</si>
  <si>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</si>
  <si>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</si>
  <si>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</si>
  <si>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</si>
  <si>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</si>
  <si>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</si>
  <si>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</si>
  <si>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</si>
  <si>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</si>
  <si>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</si>
  <si>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</si>
  <si>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</si>
  <si>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</si>
  <si>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</si>
  <si>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</si>
  <si>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</si>
  <si>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</si>
  <si>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</si>
  <si>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</si>
  <si>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</si>
  <si>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</si>
  <si>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</si>
  <si>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</si>
  <si>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</si>
  <si>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</si>
  <si>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</si>
  <si>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</si>
  <si>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</si>
  <si>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</si>
  <si>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</si>
  <si>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</si>
  <si>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</si>
  <si>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</si>
  <si>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</si>
  <si>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</si>
  <si>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</si>
  <si>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</si>
  <si>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</si>
  <si>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</si>
  <si>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</si>
  <si>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</si>
  <si>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</si>
  <si>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</si>
  <si>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</si>
  <si>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</si>
  <si>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</si>
  <si>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</si>
  <si>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</si>
  <si>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</si>
  <si>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</si>
  <si>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</si>
  <si>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</si>
  <si>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</si>
  <si>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</si>
  <si>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</si>
  <si>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</si>
  <si>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</si>
  <si>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</si>
  <si>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</si>
  <si>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</si>
  <si>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</si>
  <si>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</si>
  <si>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</si>
  <si>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</si>
  <si>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</si>
  <si>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</si>
  <si>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</si>
  <si>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</si>
  <si>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</si>
  <si>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</si>
  <si>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</si>
  <si>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</si>
  <si>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</si>
  <si>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</si>
  <si>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</si>
  <si>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</si>
  <si>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</si>
  <si>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</si>
  <si>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</si>
  <si>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</si>
  <si>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</si>
  <si>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</si>
  <si>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</si>
  <si>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</si>
  <si>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</si>
  <si>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</si>
  <si>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</si>
  <si>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</si>
  <si>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</si>
  <si>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</si>
  <si>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</si>
  <si>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</si>
  <si>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</si>
  <si>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</si>
  <si>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</si>
  <si>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</si>
  <si>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</si>
  <si>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</si>
  <si>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</si>
  <si>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</si>
  <si>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</si>
  <si>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</si>
  <si>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</si>
  <si>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</si>
  <si>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</si>
  <si>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</si>
  <si>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</si>
  <si>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</si>
  <si>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</si>
  <si>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</si>
  <si>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</si>
  <si>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</si>
  <si>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</si>
  <si>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</si>
  <si>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</si>
  <si>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</si>
  <si>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</si>
  <si>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</si>
  <si>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</si>
  <si>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</si>
  <si>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</si>
  <si>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</si>
  <si>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</si>
  <si>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</si>
  <si>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</si>
  <si>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</si>
  <si>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</si>
  <si>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</si>
  <si>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</si>
  <si>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</si>
  <si>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</si>
  <si>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</si>
  <si>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</si>
  <si>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</si>
  <si>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</si>
  <si>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</si>
  <si>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</si>
  <si>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</si>
  <si>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</si>
  <si>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</si>
  <si>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</si>
  <si>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</si>
  <si>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</si>
  <si>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</si>
  <si>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</si>
  <si>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</si>
  <si>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</si>
  <si>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</si>
  <si>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</si>
  <si>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</si>
  <si>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</si>
  <si>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</si>
  <si>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</si>
  <si>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</si>
  <si>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</si>
  <si>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</si>
  <si>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</si>
  <si>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</si>
  <si>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</si>
  <si>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</si>
  <si>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</si>
  <si>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</si>
  <si>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</si>
  <si>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SP.1</t>
  </si>
  <si>
    <t>2014M. KOVO 31 D.</t>
  </si>
  <si>
    <t>2014-04-10    Nr. F2-76</t>
  </si>
  <si>
    <t>2014-04-10    Nr. F2-77</t>
  </si>
  <si>
    <t>ketvirtinė</t>
  </si>
  <si>
    <t>2014-04-10    Nr. F2-78</t>
  </si>
  <si>
    <t>2014-04-10    Nr. F2-79</t>
  </si>
  <si>
    <t>2014-04-10    Nr. F2-80</t>
  </si>
  <si>
    <t>2014-04-10    Nr. F2-81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</si>
</sst>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177" fontId="12" fillId="33" borderId="17" xfId="46" applyNumberFormat="1" applyFont="1" applyFill="1" applyBorder="1" applyAlignment="1">
      <alignment horizontal="right" vertical="center" wrapText="1"/>
      <protection/>
    </xf>
    <xf numFmtId="177" fontId="12" fillId="33" borderId="17" xfId="46" applyNumberFormat="1" applyFont="1" applyFill="1" applyBorder="1" applyAlignment="1">
      <alignment horizontal="right" vertical="center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zoomScaleSheetLayoutView="100" zoomScalePageLayoutView="0" workbookViewId="0" topLeftCell="A7">
      <selection activeCell="G10" sqref="G10:K10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185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580300</v>
      </c>
      <c r="J30" s="192">
        <f>SUM(J31+J41+J64+J85+J93+J109+J132+J148+J157)</f>
        <v>238590</v>
      </c>
      <c r="K30" s="193">
        <f>SUM(K31+K41+K64+K85+K93+K109+K132+K148+K157)</f>
        <v>116655.72</v>
      </c>
      <c r="L30" s="192">
        <f>SUM(L31+L41+L64+L85+L93+L109+L132+L148+L157)</f>
        <v>116655.72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319330</v>
      </c>
      <c r="J31" s="192">
        <f>SUM(J32+J37)</f>
        <v>106090</v>
      </c>
      <c r="K31" s="194">
        <f>SUM(K32+K37)</f>
        <v>80174.51</v>
      </c>
      <c r="L31" s="195">
        <f>SUM(L32+L37)</f>
        <v>80174.51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243800</v>
      </c>
      <c r="J32" s="196">
        <f t="shared" si="0"/>
        <v>81000</v>
      </c>
      <c r="K32" s="197">
        <f t="shared" si="0"/>
        <v>61542.14</v>
      </c>
      <c r="L32" s="196">
        <f t="shared" si="0"/>
        <v>61542.14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243800</v>
      </c>
      <c r="J33" s="196">
        <f t="shared" si="0"/>
        <v>81000</v>
      </c>
      <c r="K33" s="197">
        <f t="shared" si="0"/>
        <v>61542.14</v>
      </c>
      <c r="L33" s="196">
        <f t="shared" si="0"/>
        <v>61542.14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243800</v>
      </c>
      <c r="J34" s="196">
        <f>SUM(J35:J36)</f>
        <v>81000</v>
      </c>
      <c r="K34" s="197">
        <f>SUM(K35:K36)</f>
        <v>61542.14</v>
      </c>
      <c r="L34" s="196">
        <f>SUM(L35:L36)</f>
        <v>61542.14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243800</v>
      </c>
      <c r="J35" s="199">
        <v>81000</v>
      </c>
      <c r="K35" s="199">
        <v>61542.14</v>
      </c>
      <c r="L35" s="199">
        <v>61542.14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75530</v>
      </c>
      <c r="J37" s="196">
        <f t="shared" si="1"/>
        <v>25090</v>
      </c>
      <c r="K37" s="197">
        <f t="shared" si="1"/>
        <v>18632.37</v>
      </c>
      <c r="L37" s="196">
        <f t="shared" si="1"/>
        <v>18632.37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75530</v>
      </c>
      <c r="J38" s="196">
        <f t="shared" si="1"/>
        <v>25090</v>
      </c>
      <c r="K38" s="196">
        <f t="shared" si="1"/>
        <v>18632.37</v>
      </c>
      <c r="L38" s="196">
        <f t="shared" si="1"/>
        <v>18632.37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75530</v>
      </c>
      <c r="J39" s="196">
        <f t="shared" si="1"/>
        <v>25090</v>
      </c>
      <c r="K39" s="196">
        <f t="shared" si="1"/>
        <v>18632.37</v>
      </c>
      <c r="L39" s="196">
        <f t="shared" si="1"/>
        <v>18632.37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75530</v>
      </c>
      <c r="J40" s="199">
        <v>25090</v>
      </c>
      <c r="K40" s="199">
        <v>18632.37</v>
      </c>
      <c r="L40" s="199">
        <v>18632.37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260970</v>
      </c>
      <c r="J41" s="202">
        <f t="shared" si="2"/>
        <v>132500</v>
      </c>
      <c r="K41" s="201">
        <f t="shared" si="2"/>
        <v>36481.21</v>
      </c>
      <c r="L41" s="201">
        <f t="shared" si="2"/>
        <v>36481.21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260970</v>
      </c>
      <c r="J42" s="197">
        <f t="shared" si="2"/>
        <v>132500</v>
      </c>
      <c r="K42" s="196">
        <f t="shared" si="2"/>
        <v>36481.21</v>
      </c>
      <c r="L42" s="197">
        <f t="shared" si="2"/>
        <v>36481.21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260970</v>
      </c>
      <c r="J43" s="197">
        <f t="shared" si="2"/>
        <v>132500</v>
      </c>
      <c r="K43" s="203">
        <f t="shared" si="2"/>
        <v>36481.21</v>
      </c>
      <c r="L43" s="203">
        <f t="shared" si="2"/>
        <v>36481.21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260970</v>
      </c>
      <c r="J44" s="205">
        <f>SUM(J45:J63)-J54</f>
        <v>132500</v>
      </c>
      <c r="K44" s="205">
        <f>SUM(K45:K63)-K54</f>
        <v>36481.21</v>
      </c>
      <c r="L44" s="206">
        <f>SUM(L45:L63)-L54</f>
        <v>36481.21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4000</v>
      </c>
      <c r="J47" s="199">
        <v>1200</v>
      </c>
      <c r="K47" s="199">
        <v>497.37</v>
      </c>
      <c r="L47" s="199">
        <v>497.37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>
        <v>3000</v>
      </c>
      <c r="J48" s="199">
        <v>1300</v>
      </c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820</v>
      </c>
      <c r="J52" s="199">
        <v>400</v>
      </c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248100</v>
      </c>
      <c r="J62" s="199">
        <v>128000</v>
      </c>
      <c r="K62" s="199">
        <v>35573.84</v>
      </c>
      <c r="L62" s="199">
        <v>35573.84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5050</v>
      </c>
      <c r="J63" s="199">
        <v>1600</v>
      </c>
      <c r="K63" s="199">
        <v>410</v>
      </c>
      <c r="L63" s="199">
        <v>410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580300</v>
      </c>
      <c r="J344" s="236">
        <f>SUM(J30+J174)</f>
        <v>238590</v>
      </c>
      <c r="K344" s="236">
        <f>SUM(K30+K174)</f>
        <v>116655.72</v>
      </c>
      <c r="L344" s="237">
        <f>SUM(L30+L174)</f>
        <v>116655.72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186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182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239">
        <f>SUM(I31+I41+I64+I85+I93+I109+I132+I148+I157)</f>
        <v>1255750</v>
      </c>
      <c r="J30" s="192">
        <f>SUM(J31+J41+J64+J85+J93+J109+J132+J148+J157)</f>
        <v>336890</v>
      </c>
      <c r="K30" s="193">
        <f>SUM(K31+K41+K64+K85+K93+K109+K132+K148+K157)</f>
        <v>216514.05</v>
      </c>
      <c r="L30" s="192">
        <f>SUM(L31+L41+L64+L85+L93+L109+L132+L148+L157)</f>
        <v>216514.05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239">
        <f>SUM(I32+I37)</f>
        <v>1216630</v>
      </c>
      <c r="J31" s="192">
        <f>SUM(J32+J37)</f>
        <v>320190</v>
      </c>
      <c r="K31" s="194">
        <f>SUM(K32+K37)</f>
        <v>214168.96</v>
      </c>
      <c r="L31" s="195">
        <f>SUM(L32+L37)</f>
        <v>214168.96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928870</v>
      </c>
      <c r="J32" s="196">
        <f t="shared" si="0"/>
        <v>244460</v>
      </c>
      <c r="K32" s="197">
        <f t="shared" si="0"/>
        <v>167080.56</v>
      </c>
      <c r="L32" s="196">
        <f t="shared" si="0"/>
        <v>167080.56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928870</v>
      </c>
      <c r="J33" s="196">
        <f t="shared" si="0"/>
        <v>244460</v>
      </c>
      <c r="K33" s="197">
        <f t="shared" si="0"/>
        <v>167080.56</v>
      </c>
      <c r="L33" s="196">
        <f t="shared" si="0"/>
        <v>167080.56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928870</v>
      </c>
      <c r="J34" s="196">
        <f>SUM(J35:J36)</f>
        <v>244460</v>
      </c>
      <c r="K34" s="197">
        <f>SUM(K35:K36)</f>
        <v>167080.56</v>
      </c>
      <c r="L34" s="196">
        <f>SUM(L35:L36)</f>
        <v>167080.56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928870</v>
      </c>
      <c r="J35" s="199">
        <v>244460</v>
      </c>
      <c r="K35" s="199">
        <v>167080.56</v>
      </c>
      <c r="L35" s="199">
        <v>167080.56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287760</v>
      </c>
      <c r="J37" s="196">
        <f t="shared" si="1"/>
        <v>75730</v>
      </c>
      <c r="K37" s="197">
        <f t="shared" si="1"/>
        <v>47088.4</v>
      </c>
      <c r="L37" s="196">
        <f t="shared" si="1"/>
        <v>47088.4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287760</v>
      </c>
      <c r="J38" s="196">
        <f t="shared" si="1"/>
        <v>75730</v>
      </c>
      <c r="K38" s="196">
        <f t="shared" si="1"/>
        <v>47088.4</v>
      </c>
      <c r="L38" s="196">
        <f t="shared" si="1"/>
        <v>47088.4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287760</v>
      </c>
      <c r="J39" s="196">
        <f t="shared" si="1"/>
        <v>75730</v>
      </c>
      <c r="K39" s="196">
        <f t="shared" si="1"/>
        <v>47088.4</v>
      </c>
      <c r="L39" s="196">
        <f t="shared" si="1"/>
        <v>47088.4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287760</v>
      </c>
      <c r="J40" s="199">
        <v>75730</v>
      </c>
      <c r="K40" s="199">
        <v>47088.4</v>
      </c>
      <c r="L40" s="199">
        <v>47088.4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39120</v>
      </c>
      <c r="J41" s="202">
        <f t="shared" si="2"/>
        <v>16700</v>
      </c>
      <c r="K41" s="201">
        <f>K42</f>
        <v>2345.09</v>
      </c>
      <c r="L41" s="201">
        <f t="shared" si="2"/>
        <v>2345.09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39120</v>
      </c>
      <c r="J42" s="197">
        <f t="shared" si="2"/>
        <v>16700</v>
      </c>
      <c r="K42" s="196">
        <f t="shared" si="2"/>
        <v>2345.09</v>
      </c>
      <c r="L42" s="197">
        <f t="shared" si="2"/>
        <v>2345.09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39120</v>
      </c>
      <c r="J43" s="197">
        <f t="shared" si="2"/>
        <v>16700</v>
      </c>
      <c r="K43" s="203">
        <f t="shared" si="2"/>
        <v>2345.09</v>
      </c>
      <c r="L43" s="203">
        <f t="shared" si="2"/>
        <v>2345.09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39120</v>
      </c>
      <c r="J44" s="205">
        <f>SUM(J45:J63)-J54</f>
        <v>16700</v>
      </c>
      <c r="K44" s="205">
        <f>SUM(K45:K63)-K54</f>
        <v>2345.09</v>
      </c>
      <c r="L44" s="206">
        <f>SUM(L45:L63)-L54</f>
        <v>2345.09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>
        <v>10970</v>
      </c>
      <c r="J50" s="199">
        <v>5500</v>
      </c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11200</v>
      </c>
      <c r="J52" s="199">
        <v>5600</v>
      </c>
      <c r="K52" s="199">
        <v>158.4</v>
      </c>
      <c r="L52" s="199">
        <v>158.4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>
        <v>7620</v>
      </c>
      <c r="J58" s="199">
        <v>2100</v>
      </c>
      <c r="K58" s="199">
        <v>408.72</v>
      </c>
      <c r="L58" s="199">
        <v>408.72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9330</v>
      </c>
      <c r="J63" s="199">
        <v>3500</v>
      </c>
      <c r="K63" s="199">
        <v>1777.97</v>
      </c>
      <c r="L63" s="199">
        <v>1777.97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40">
        <f>SUM(I30+I174)</f>
        <v>1255750</v>
      </c>
      <c r="J344" s="236">
        <f>SUM(J30+J174)</f>
        <v>336890</v>
      </c>
      <c r="K344" s="236">
        <f>SUM(K30+K174)</f>
        <v>216514.05</v>
      </c>
      <c r="L344" s="237">
        <f>SUM(L30+L174)</f>
        <v>216514.05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147" sqref="L147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188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6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49000</v>
      </c>
      <c r="J30" s="192">
        <f>SUM(J31+J41+J64+J85+J93+J109+J132+J148+J157)</f>
        <v>28500</v>
      </c>
      <c r="K30" s="193">
        <f>SUM(K31+K41+K64+K85+K93+K109+K132+K148+K157)</f>
        <v>14169.87</v>
      </c>
      <c r="L30" s="192">
        <f>SUM(L31+L41+L64+L85+L93+L109+L132+L148+L157)</f>
        <v>14169.87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0</v>
      </c>
      <c r="J41" s="202">
        <f t="shared" si="2"/>
        <v>0</v>
      </c>
      <c r="K41" s="201">
        <f t="shared" si="2"/>
        <v>0</v>
      </c>
      <c r="L41" s="20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0</v>
      </c>
      <c r="J42" s="197">
        <f t="shared" si="2"/>
        <v>0</v>
      </c>
      <c r="K42" s="196">
        <f t="shared" si="2"/>
        <v>0</v>
      </c>
      <c r="L42" s="197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0</v>
      </c>
      <c r="J43" s="197">
        <f t="shared" si="2"/>
        <v>0</v>
      </c>
      <c r="K43" s="203">
        <f t="shared" si="2"/>
        <v>0</v>
      </c>
      <c r="L43" s="20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0</v>
      </c>
      <c r="J44" s="205">
        <f>SUM(J45:J63)-J54</f>
        <v>0</v>
      </c>
      <c r="K44" s="205">
        <f>SUM(K45:K63)-K54</f>
        <v>0</v>
      </c>
      <c r="L44" s="206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/>
      <c r="J63" s="199"/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49000</v>
      </c>
      <c r="J132" s="211">
        <f>SUM(J133+J138+J143)</f>
        <v>28500</v>
      </c>
      <c r="K132" s="197">
        <f>SUM(K133+K138+K143)</f>
        <v>14169.87</v>
      </c>
      <c r="L132" s="196">
        <f>SUM(L133+L138+L143)</f>
        <v>14169.87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49000</v>
      </c>
      <c r="J138" s="213">
        <f t="shared" si="14"/>
        <v>28500</v>
      </c>
      <c r="K138" s="214">
        <f t="shared" si="14"/>
        <v>14169.87</v>
      </c>
      <c r="L138" s="203">
        <f t="shared" si="14"/>
        <v>14169.87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49000</v>
      </c>
      <c r="J139" s="211">
        <f t="shared" si="14"/>
        <v>28500</v>
      </c>
      <c r="K139" s="197">
        <f t="shared" si="14"/>
        <v>14169.87</v>
      </c>
      <c r="L139" s="196">
        <f t="shared" si="14"/>
        <v>14169.87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49000</v>
      </c>
      <c r="J140" s="211">
        <f>SUM(J141:J142)</f>
        <v>28500</v>
      </c>
      <c r="K140" s="197">
        <f>SUM(K141:K142)</f>
        <v>14169.87</v>
      </c>
      <c r="L140" s="196">
        <f>SUM(L141:L142)</f>
        <v>14169.87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>
        <v>49000</v>
      </c>
      <c r="J141" s="199">
        <v>28500</v>
      </c>
      <c r="K141" s="199">
        <v>14169.87</v>
      </c>
      <c r="L141" s="199">
        <v>14169.87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49000</v>
      </c>
      <c r="J344" s="236">
        <f>SUM(J30+J174)</f>
        <v>28500</v>
      </c>
      <c r="K344" s="236">
        <f>SUM(K30+K174)</f>
        <v>14169.87</v>
      </c>
      <c r="L344" s="237">
        <f>SUM(L30+L174)</f>
        <v>14169.87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28"/>
  <sheetViews>
    <sheetView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189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155100</v>
      </c>
      <c r="J30" s="192">
        <f>SUM(J31+J41+J64+J85+J93+J109+J132+J148+J157)</f>
        <v>63110</v>
      </c>
      <c r="K30" s="193">
        <f>SUM(K31+K41+K64+K85+K93+K109+K132+K148+K157)</f>
        <v>34422.96</v>
      </c>
      <c r="L30" s="192">
        <f>SUM(L31+L41+L64+L85+L93+L109+L132+L148+L157)</f>
        <v>34422.96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136090</v>
      </c>
      <c r="J31" s="192">
        <f>SUM(J32+J37)</f>
        <v>46800</v>
      </c>
      <c r="K31" s="194">
        <f>SUM(K32+K37)</f>
        <v>29522.79</v>
      </c>
      <c r="L31" s="195">
        <f>SUM(L32+L37)</f>
        <v>29522.79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103900</v>
      </c>
      <c r="J32" s="196">
        <f t="shared" si="0"/>
        <v>35730</v>
      </c>
      <c r="K32" s="197">
        <f t="shared" si="0"/>
        <v>22906.54</v>
      </c>
      <c r="L32" s="196">
        <f t="shared" si="0"/>
        <v>22906.54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103900</v>
      </c>
      <c r="J33" s="196">
        <f t="shared" si="0"/>
        <v>35730</v>
      </c>
      <c r="K33" s="197">
        <f t="shared" si="0"/>
        <v>22906.54</v>
      </c>
      <c r="L33" s="196">
        <f t="shared" si="0"/>
        <v>22906.54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103900</v>
      </c>
      <c r="J34" s="196">
        <f>SUM(J35:J36)</f>
        <v>35730</v>
      </c>
      <c r="K34" s="197">
        <f>SUM(K35:K36)</f>
        <v>22906.54</v>
      </c>
      <c r="L34" s="196">
        <f>SUM(L35:L36)</f>
        <v>22906.54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103900</v>
      </c>
      <c r="J35" s="199">
        <v>35730</v>
      </c>
      <c r="K35" s="199">
        <v>22906.54</v>
      </c>
      <c r="L35" s="199">
        <v>22906.54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32190</v>
      </c>
      <c r="J37" s="196">
        <f t="shared" si="1"/>
        <v>11070</v>
      </c>
      <c r="K37" s="197">
        <f t="shared" si="1"/>
        <v>6616.25</v>
      </c>
      <c r="L37" s="196">
        <f t="shared" si="1"/>
        <v>6616.25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32190</v>
      </c>
      <c r="J38" s="196">
        <f t="shared" si="1"/>
        <v>11070</v>
      </c>
      <c r="K38" s="196">
        <f t="shared" si="1"/>
        <v>6616.25</v>
      </c>
      <c r="L38" s="196">
        <f t="shared" si="1"/>
        <v>6616.25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32190</v>
      </c>
      <c r="J39" s="196">
        <f t="shared" si="1"/>
        <v>11070</v>
      </c>
      <c r="K39" s="196">
        <f t="shared" si="1"/>
        <v>6616.25</v>
      </c>
      <c r="L39" s="196">
        <f t="shared" si="1"/>
        <v>6616.25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32190</v>
      </c>
      <c r="J40" s="199">
        <v>11070</v>
      </c>
      <c r="K40" s="199">
        <v>6616.25</v>
      </c>
      <c r="L40" s="199">
        <v>6616.25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19010</v>
      </c>
      <c r="J41" s="202">
        <f t="shared" si="2"/>
        <v>16310</v>
      </c>
      <c r="K41" s="201">
        <f t="shared" si="2"/>
        <v>4900.17</v>
      </c>
      <c r="L41" s="201">
        <f t="shared" si="2"/>
        <v>4900.17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19010</v>
      </c>
      <c r="J42" s="197">
        <f t="shared" si="2"/>
        <v>16310</v>
      </c>
      <c r="K42" s="196">
        <f t="shared" si="2"/>
        <v>4900.17</v>
      </c>
      <c r="L42" s="197">
        <f t="shared" si="2"/>
        <v>4900.17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19010</v>
      </c>
      <c r="J43" s="197">
        <f t="shared" si="2"/>
        <v>16310</v>
      </c>
      <c r="K43" s="203">
        <f t="shared" si="2"/>
        <v>4900.17</v>
      </c>
      <c r="L43" s="203">
        <f t="shared" si="2"/>
        <v>4900.17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19010</v>
      </c>
      <c r="J44" s="205">
        <f>SUM(J45:J63)-J54</f>
        <v>16310</v>
      </c>
      <c r="K44" s="205">
        <f>SUM(K45:K63)-K54</f>
        <v>4900.17</v>
      </c>
      <c r="L44" s="206">
        <f>SUM(L45:L63)-L54</f>
        <v>4900.17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>
        <v>3000</v>
      </c>
      <c r="J45" s="199">
        <v>1800</v>
      </c>
      <c r="K45" s="199">
        <v>1079.12</v>
      </c>
      <c r="L45" s="199">
        <v>1079.12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550</v>
      </c>
      <c r="J47" s="199">
        <v>250</v>
      </c>
      <c r="K47" s="199">
        <v>158.34</v>
      </c>
      <c r="L47" s="199">
        <v>158.34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15000</v>
      </c>
      <c r="J62" s="199">
        <v>14000</v>
      </c>
      <c r="K62" s="199">
        <v>3662.71</v>
      </c>
      <c r="L62" s="199">
        <v>3662.71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460</v>
      </c>
      <c r="J63" s="199">
        <v>260</v>
      </c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155100</v>
      </c>
      <c r="J344" s="236">
        <f>SUM(J30+J174)</f>
        <v>63110</v>
      </c>
      <c r="K344" s="236">
        <f>SUM(K30+K174)</f>
        <v>34422.96</v>
      </c>
      <c r="L344" s="237">
        <f>SUM(L30+L174)</f>
        <v>34422.96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28"/>
  <sheetViews>
    <sheetView zoomScaleSheetLayoutView="100" zoomScalePageLayoutView="0" workbookViewId="0" topLeftCell="A4">
      <selection activeCell="L58" sqref="L58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190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182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70710</v>
      </c>
      <c r="J30" s="192">
        <f>SUM(J31+J41+J64+J85+J93+J109+J132+J148+J157)</f>
        <v>18263</v>
      </c>
      <c r="K30" s="193">
        <f>SUM(K31+K41+K64+K85+K93+K109+K132+K148+K157)</f>
        <v>6274.62</v>
      </c>
      <c r="L30" s="192">
        <f>SUM(L31+L41+L64+L85+L93+L109+L132+L148+L157)</f>
        <v>6274.62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66850</v>
      </c>
      <c r="J31" s="192">
        <f>SUM(J32+J37)</f>
        <v>16713</v>
      </c>
      <c r="K31" s="194">
        <f>SUM(K32+K37)</f>
        <v>6171.62</v>
      </c>
      <c r="L31" s="195">
        <f>SUM(L32+L37)</f>
        <v>6171.62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51040</v>
      </c>
      <c r="J32" s="196">
        <f t="shared" si="0"/>
        <v>12760</v>
      </c>
      <c r="K32" s="197">
        <f t="shared" si="0"/>
        <v>4711.88</v>
      </c>
      <c r="L32" s="196">
        <f t="shared" si="0"/>
        <v>4711.88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51040</v>
      </c>
      <c r="J33" s="196">
        <f t="shared" si="0"/>
        <v>12760</v>
      </c>
      <c r="K33" s="197">
        <f t="shared" si="0"/>
        <v>4711.88</v>
      </c>
      <c r="L33" s="196">
        <f t="shared" si="0"/>
        <v>4711.88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51040</v>
      </c>
      <c r="J34" s="196">
        <f>SUM(J35:J36)</f>
        <v>12760</v>
      </c>
      <c r="K34" s="197">
        <f>SUM(K35:K36)</f>
        <v>4711.88</v>
      </c>
      <c r="L34" s="196">
        <f>SUM(L35:L36)</f>
        <v>4711.88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51040</v>
      </c>
      <c r="J35" s="199">
        <v>12760</v>
      </c>
      <c r="K35" s="199">
        <v>4711.88</v>
      </c>
      <c r="L35" s="199">
        <v>4711.88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15810</v>
      </c>
      <c r="J37" s="196">
        <f t="shared" si="1"/>
        <v>3953</v>
      </c>
      <c r="K37" s="197">
        <f t="shared" si="1"/>
        <v>1459.74</v>
      </c>
      <c r="L37" s="196">
        <f t="shared" si="1"/>
        <v>1459.74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15810</v>
      </c>
      <c r="J38" s="196">
        <f t="shared" si="1"/>
        <v>3953</v>
      </c>
      <c r="K38" s="196">
        <f t="shared" si="1"/>
        <v>1459.74</v>
      </c>
      <c r="L38" s="196">
        <f t="shared" si="1"/>
        <v>1459.74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15810</v>
      </c>
      <c r="J39" s="196">
        <f t="shared" si="1"/>
        <v>3953</v>
      </c>
      <c r="K39" s="196">
        <f t="shared" si="1"/>
        <v>1459.74</v>
      </c>
      <c r="L39" s="196">
        <f t="shared" si="1"/>
        <v>1459.74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15810</v>
      </c>
      <c r="J40" s="199">
        <v>3953</v>
      </c>
      <c r="K40" s="199">
        <v>1459.74</v>
      </c>
      <c r="L40" s="199">
        <v>1459.74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3860</v>
      </c>
      <c r="J41" s="202">
        <f t="shared" si="2"/>
        <v>1550</v>
      </c>
      <c r="K41" s="201">
        <f t="shared" si="2"/>
        <v>103</v>
      </c>
      <c r="L41" s="201">
        <f t="shared" si="2"/>
        <v>103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3860</v>
      </c>
      <c r="J42" s="197">
        <f t="shared" si="2"/>
        <v>1550</v>
      </c>
      <c r="K42" s="196">
        <f t="shared" si="2"/>
        <v>103</v>
      </c>
      <c r="L42" s="197">
        <f t="shared" si="2"/>
        <v>103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3860</v>
      </c>
      <c r="J43" s="197">
        <f t="shared" si="2"/>
        <v>1550</v>
      </c>
      <c r="K43" s="203">
        <f t="shared" si="2"/>
        <v>103</v>
      </c>
      <c r="L43" s="203">
        <f t="shared" si="2"/>
        <v>103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3860</v>
      </c>
      <c r="J44" s="205">
        <f>SUM(J45:J63)-J54</f>
        <v>1550</v>
      </c>
      <c r="K44" s="205">
        <f>SUM(K45:K63)-K54</f>
        <v>103</v>
      </c>
      <c r="L44" s="206">
        <f>SUM(L45:L63)-L54</f>
        <v>103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>
        <v>760</v>
      </c>
      <c r="J50" s="199">
        <v>260</v>
      </c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1820</v>
      </c>
      <c r="J52" s="199">
        <v>900</v>
      </c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>
        <v>430</v>
      </c>
      <c r="J58" s="199">
        <v>140</v>
      </c>
      <c r="K58" s="199">
        <v>103</v>
      </c>
      <c r="L58" s="199">
        <v>103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850</v>
      </c>
      <c r="J63" s="199">
        <v>250</v>
      </c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70710</v>
      </c>
      <c r="J344" s="236">
        <f>SUM(J30+J174)</f>
        <v>18263</v>
      </c>
      <c r="K344" s="236">
        <f>SUM(K30+K174)</f>
        <v>6274.62</v>
      </c>
      <c r="L344" s="237">
        <f>SUM(L30+L174)</f>
        <v>6274.62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828"/>
  <sheetViews>
    <sheetView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9" t="s">
        <v>0</v>
      </c>
      <c r="K1" s="280"/>
      <c r="L1" s="280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80"/>
      <c r="K2" s="280"/>
      <c r="L2" s="280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80"/>
      <c r="K3" s="280"/>
      <c r="L3" s="280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80"/>
      <c r="K4" s="280"/>
      <c r="L4" s="280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80"/>
      <c r="K5" s="280"/>
      <c r="L5" s="280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81" t="s">
        <v>2</v>
      </c>
      <c r="H6" s="282"/>
      <c r="I6" s="282"/>
      <c r="J6" s="282"/>
      <c r="K6" s="282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3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5" t="s">
        <v>4</v>
      </c>
      <c r="H8" s="285"/>
      <c r="I8" s="285"/>
      <c r="J8" s="285"/>
      <c r="K8" s="285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7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3" t="s">
        <v>187</v>
      </c>
      <c r="H10" s="273"/>
      <c r="I10" s="273"/>
      <c r="J10" s="273"/>
      <c r="K10" s="273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8" t="s">
        <v>6</v>
      </c>
      <c r="H11" s="278"/>
      <c r="I11" s="278"/>
      <c r="J11" s="278"/>
      <c r="K11" s="27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7" t="s">
        <v>7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3" t="s">
        <v>191</v>
      </c>
      <c r="H15" s="273"/>
      <c r="I15" s="273"/>
      <c r="J15" s="273"/>
      <c r="K15" s="27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4" t="s">
        <v>8</v>
      </c>
      <c r="H16" s="274"/>
      <c r="I16" s="274"/>
      <c r="J16" s="274"/>
      <c r="K16" s="2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5" t="s">
        <v>9</v>
      </c>
      <c r="F17" s="275"/>
      <c r="G17" s="275"/>
      <c r="H17" s="275"/>
      <c r="I17" s="275"/>
      <c r="J17" s="275"/>
      <c r="K17" s="275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6" t="s">
        <v>10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9"/>
      <c r="D22" s="260"/>
      <c r="E22" s="260"/>
      <c r="F22" s="260"/>
      <c r="G22" s="260"/>
      <c r="H22" s="260"/>
      <c r="I22" s="260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183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61" t="s">
        <v>18</v>
      </c>
      <c r="H25" s="261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2" t="s">
        <v>20</v>
      </c>
      <c r="B27" s="263"/>
      <c r="C27" s="264"/>
      <c r="D27" s="264"/>
      <c r="E27" s="264"/>
      <c r="F27" s="264"/>
      <c r="G27" s="267" t="s">
        <v>21</v>
      </c>
      <c r="H27" s="269" t="s">
        <v>22</v>
      </c>
      <c r="I27" s="271" t="s">
        <v>23</v>
      </c>
      <c r="J27" s="272"/>
      <c r="K27" s="252" t="s">
        <v>24</v>
      </c>
      <c r="L27" s="254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5"/>
      <c r="B28" s="266"/>
      <c r="C28" s="266"/>
      <c r="D28" s="266"/>
      <c r="E28" s="266"/>
      <c r="F28" s="266"/>
      <c r="G28" s="268"/>
      <c r="H28" s="270"/>
      <c r="I28" s="52" t="s">
        <v>26</v>
      </c>
      <c r="J28" s="53" t="s">
        <v>27</v>
      </c>
      <c r="K28" s="253"/>
      <c r="L28" s="25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6" t="s">
        <v>28</v>
      </c>
      <c r="B29" s="257"/>
      <c r="C29" s="257"/>
      <c r="D29" s="257"/>
      <c r="E29" s="257"/>
      <c r="F29" s="258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29710</v>
      </c>
      <c r="J30" s="192">
        <f>SUM(J31+J41+J64+J85+J93+J109+J132+J148+J157)</f>
        <v>8650</v>
      </c>
      <c r="K30" s="193">
        <f>SUM(K31+K41+K64+K85+K93+K109+K132+K148+K157)</f>
        <v>3650.94</v>
      </c>
      <c r="L30" s="192">
        <f>SUM(L31+L41+L64+L85+L93+L109+L132+L148+L157)</f>
        <v>3650.94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29710</v>
      </c>
      <c r="J41" s="202">
        <f t="shared" si="2"/>
        <v>8650</v>
      </c>
      <c r="K41" s="201">
        <f t="shared" si="2"/>
        <v>3650.94</v>
      </c>
      <c r="L41" s="201">
        <f t="shared" si="2"/>
        <v>3650.94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29710</v>
      </c>
      <c r="J42" s="197">
        <f t="shared" si="2"/>
        <v>8650</v>
      </c>
      <c r="K42" s="196">
        <f t="shared" si="2"/>
        <v>3650.94</v>
      </c>
      <c r="L42" s="197">
        <f t="shared" si="2"/>
        <v>3650.94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29710</v>
      </c>
      <c r="J43" s="197">
        <f t="shared" si="2"/>
        <v>8650</v>
      </c>
      <c r="K43" s="203">
        <f t="shared" si="2"/>
        <v>3650.94</v>
      </c>
      <c r="L43" s="203">
        <f t="shared" si="2"/>
        <v>3650.94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29710</v>
      </c>
      <c r="J44" s="205">
        <f>SUM(J45:J63)-J54</f>
        <v>8650</v>
      </c>
      <c r="K44" s="205">
        <f>SUM(K45:K63)-K54</f>
        <v>3650.94</v>
      </c>
      <c r="L44" s="206">
        <f>SUM(L45:L63)-L54</f>
        <v>3650.94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>
        <v>22710</v>
      </c>
      <c r="J45" s="199">
        <v>6500</v>
      </c>
      <c r="K45" s="199">
        <v>3470.84</v>
      </c>
      <c r="L45" s="199">
        <v>3470.84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>
        <v>100</v>
      </c>
      <c r="J46" s="199">
        <v>50</v>
      </c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350</v>
      </c>
      <c r="J47" s="199">
        <v>100</v>
      </c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>
        <v>200</v>
      </c>
      <c r="J49" s="199">
        <v>100</v>
      </c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3750</v>
      </c>
      <c r="J52" s="199">
        <v>1000</v>
      </c>
      <c r="K52" s="199">
        <v>150.1</v>
      </c>
      <c r="L52" s="199">
        <v>150.1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1">
        <v>1</v>
      </c>
      <c r="B54" s="245"/>
      <c r="C54" s="245"/>
      <c r="D54" s="245"/>
      <c r="E54" s="245"/>
      <c r="F54" s="246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>
        <v>1500</v>
      </c>
      <c r="J57" s="199">
        <v>500</v>
      </c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>
        <v>150</v>
      </c>
      <c r="J58" s="199">
        <v>50</v>
      </c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400</v>
      </c>
      <c r="J62" s="199">
        <v>200</v>
      </c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550</v>
      </c>
      <c r="J63" s="199">
        <v>150</v>
      </c>
      <c r="K63" s="199">
        <v>30</v>
      </c>
      <c r="L63" s="199">
        <v>30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8">
        <v>1</v>
      </c>
      <c r="B90" s="249"/>
      <c r="C90" s="249"/>
      <c r="D90" s="249"/>
      <c r="E90" s="249"/>
      <c r="F90" s="250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4">
        <v>1</v>
      </c>
      <c r="B131" s="245"/>
      <c r="C131" s="245"/>
      <c r="D131" s="245"/>
      <c r="E131" s="245"/>
      <c r="F131" s="246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1">
        <v>1</v>
      </c>
      <c r="B171" s="245"/>
      <c r="C171" s="245"/>
      <c r="D171" s="245"/>
      <c r="E171" s="245"/>
      <c r="F171" s="246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4">
        <v>1</v>
      </c>
      <c r="B208" s="245"/>
      <c r="C208" s="245"/>
      <c r="D208" s="245"/>
      <c r="E208" s="245"/>
      <c r="F208" s="246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4">
        <v>1</v>
      </c>
      <c r="B247" s="245"/>
      <c r="C247" s="245"/>
      <c r="D247" s="245"/>
      <c r="E247" s="245"/>
      <c r="F247" s="246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4">
        <v>1</v>
      </c>
      <c r="B288" s="245"/>
      <c r="C288" s="245"/>
      <c r="D288" s="245"/>
      <c r="E288" s="245"/>
      <c r="F288" s="246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4">
        <v>1</v>
      </c>
      <c r="B330" s="245"/>
      <c r="C330" s="245"/>
      <c r="D330" s="245"/>
      <c r="E330" s="245"/>
      <c r="F330" s="246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29710</v>
      </c>
      <c r="J344" s="236">
        <f>SUM(J30+J174)</f>
        <v>8650</v>
      </c>
      <c r="K344" s="236">
        <f>SUM(K30+K174)</f>
        <v>3650.94</v>
      </c>
      <c r="L344" s="237">
        <f>SUM(L30+L174)</f>
        <v>3650.94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7" t="s">
        <v>179</v>
      </c>
      <c r="L347" s="247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3" t="s">
        <v>176</v>
      </c>
      <c r="L348" s="24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7" t="s">
        <v>180</v>
      </c>
      <c r="L350" s="247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1" t="s">
        <v>177</v>
      </c>
      <c r="E351" s="242"/>
      <c r="F351" s="242"/>
      <c r="G351" s="242"/>
      <c r="H351" s="191"/>
      <c r="I351" s="187" t="s">
        <v>175</v>
      </c>
      <c r="J351" s="20"/>
      <c r="K351" s="243" t="s">
        <v>176</v>
      </c>
      <c r="L351" s="24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E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2014-04-09T09:58:58Z</cp:lastPrinted>
  <dcterms:created xsi:type="dcterms:W3CDTF">1996-10-14T23:33:28Z</dcterms:created>
  <dcterms:modified xsi:type="dcterms:W3CDTF">2014-09-08T14:52:24Z</dcterms:modified>
  <cp:category/>
  <cp:version/>
  <cp:contentType/>
  <cp:contentStatus/>
</cp:coreProperties>
</file>