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gMk" sheetId="1" r:id="rId1"/>
  </sheets>
  <definedNames>
    <definedName name="_xlnm.Print_Titles" localSheetId="0">'gMk'!$19:$25</definedName>
  </definedNames>
  <calcPr fullCalcOnLoad="1"/>
</workbook>
</file>

<file path=xl/sharedStrings.xml><?xml version="1.0" encoding="utf-8"?>
<sst xmlns="http://schemas.openxmlformats.org/spreadsheetml/2006/main" count="353" uniqueCount="186">
  <si>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</si>
  <si>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</si>
  <si>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</si>
  <si>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</si>
  <si>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</si>
  <si>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</si>
  <si>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</si>
  <si>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</si>
  <si>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</si>
  <si>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</si>
  <si>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</si>
  <si>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</si>
  <si>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</si>
  <si>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</si>
  <si>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</si>
  <si>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</si>
  <si>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</si>
  <si>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</si>
  <si>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</si>
  <si>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</si>
  <si>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</si>
  <si>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</si>
  <si>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</si>
  <si>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</si>
  <si>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</si>
  <si>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</si>
  <si>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</si>
  <si>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</si>
  <si>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</si>
  <si>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</si>
  <si>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</si>
  <si>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</si>
  <si>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</si>
  <si>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</si>
  <si>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</si>
  <si>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</si>
  <si>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</si>
  <si>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</si>
  <si>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</si>
  <si>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</si>
  <si>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</si>
  <si>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</si>
  <si>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</si>
  <si>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</si>
  <si>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</si>
  <si>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</si>
  <si>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</si>
  <si>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</si>
  <si>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</si>
  <si>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</si>
  <si>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</si>
  <si>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</si>
  <si>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</si>
  <si>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</si>
  <si>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</si>
  <si>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</si>
  <si>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</si>
  <si>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</si>
  <si>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</si>
  <si>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</si>
  <si>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</si>
  <si>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</si>
  <si>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</si>
  <si>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</si>
  <si>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</si>
  <si>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</si>
  <si>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</si>
  <si>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</si>
  <si>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</si>
  <si>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</si>
  <si>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</si>
  <si>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</si>
  <si>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</si>
  <si>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</si>
  <si>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</si>
  <si>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</si>
  <si>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</si>
  <si>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</si>
  <si>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</si>
  <si>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</si>
  <si>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</si>
  <si>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</si>
  <si>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</si>
  <si>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</si>
  <si>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</si>
  <si>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</si>
  <si>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</si>
  <si>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</si>
  <si>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</si>
  <si>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</si>
  <si>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</si>
  <si>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</si>
  <si>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</si>
  <si>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</si>
  <si>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</si>
  <si>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</si>
  <si>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</si>
  <si>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</si>
  <si>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</si>
  <si>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</si>
  <si>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</si>
  <si>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</si>
  <si>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</si>
  <si>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</si>
  <si>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</si>
  <si>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</si>
  <si>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</si>
  <si>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</si>
  <si>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</si>
  <si>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</si>
  <si>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</si>
  <si>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</si>
  <si>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</si>
  <si>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</si>
  <si>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</si>
  <si>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</si>
  <si>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</si>
  <si>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</si>
  <si>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</si>
  <si>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</si>
  <si>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</si>
  <si>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</si>
  <si>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</si>
  <si>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</si>
  <si>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</si>
  <si>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</si>
  <si>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</si>
  <si>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</si>
  <si>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</si>
  <si>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</si>
  <si>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</si>
  <si>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</si>
  <si>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</si>
  <si>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</si>
  <si>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</si>
  <si>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</si>
  <si>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</si>
  <si>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</si>
  <si>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</si>
  <si>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</si>
  <si>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</si>
  <si>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</si>
  <si>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</si>
  <si>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</si>
  <si>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</si>
  <si>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</si>
  <si>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</si>
  <si>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</si>
  <si>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</si>
  <si>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</si>
  <si>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</si>
  <si>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</si>
  <si>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</si>
  <si>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</si>
  <si>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</si>
  <si>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</si>
  <si>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</si>
  <si>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</si>
  <si>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</si>
  <si>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</si>
  <si>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</si>
  <si>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</si>
  <si>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</si>
  <si>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</si>
  <si>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</si>
  <si>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</si>
  <si>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</si>
  <si>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</si>
  <si>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</si>
  <si>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</si>
  <si>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</si>
  <si>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</si>
  <si>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</si>
  <si>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ketvirtinė</t>
  </si>
  <si>
    <t xml:space="preserve">                                                                               (data)</t>
  </si>
  <si>
    <t>Direktorė</t>
  </si>
  <si>
    <t>Vida Greičiūtė</t>
  </si>
  <si>
    <t>Vyr. buhalterė</t>
  </si>
  <si>
    <t>MK</t>
  </si>
  <si>
    <t>Irena Antanaitienė</t>
  </si>
  <si>
    <t>09</t>
  </si>
  <si>
    <t>02</t>
  </si>
  <si>
    <t>01</t>
  </si>
  <si>
    <t>190919036, Dariaus ir Girėno g.22, LT-74440 Veliuona, Jurbarko rajonas</t>
  </si>
  <si>
    <t>2013 M. RUGSĖJO 30 D.</t>
  </si>
  <si>
    <t>2013-10-09  Nr. ISF-15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</si>
</sst>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8" fillId="0" borderId="0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7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2"/>
      <c r="H1" s="164"/>
      <c r="I1" s="163"/>
      <c r="J1" s="275" t="s">
        <v>171</v>
      </c>
      <c r="K1" s="276"/>
      <c r="L1" s="27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76"/>
      <c r="K2" s="276"/>
      <c r="L2" s="27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76"/>
      <c r="K3" s="276"/>
      <c r="L3" s="27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76"/>
      <c r="K4" s="276"/>
      <c r="L4" s="27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76"/>
      <c r="K5" s="276"/>
      <c r="L5" s="27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1" t="s">
        <v>172</v>
      </c>
      <c r="H6" s="292"/>
      <c r="I6" s="292"/>
      <c r="J6" s="292"/>
      <c r="K6" s="29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7" t="s">
        <v>183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97" t="s">
        <v>161</v>
      </c>
      <c r="H8" s="297"/>
      <c r="I8" s="297"/>
      <c r="J8" s="297"/>
      <c r="K8" s="297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5" t="s">
        <v>184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6" t="s">
        <v>173</v>
      </c>
      <c r="H10" s="296"/>
      <c r="I10" s="296"/>
      <c r="J10" s="296"/>
      <c r="K10" s="2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8" t="s">
        <v>162</v>
      </c>
      <c r="H11" s="298"/>
      <c r="I11" s="298"/>
      <c r="J11" s="298"/>
      <c r="K11" s="2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5" t="s">
        <v>5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6" t="s">
        <v>185</v>
      </c>
      <c r="H15" s="296"/>
      <c r="I15" s="296"/>
      <c r="J15" s="296"/>
      <c r="K15" s="29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9" t="s">
        <v>174</v>
      </c>
      <c r="H16" s="289"/>
      <c r="I16" s="289"/>
      <c r="J16" s="289"/>
      <c r="K16" s="28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3"/>
      <c r="H17" s="294"/>
      <c r="I17" s="294"/>
      <c r="J17" s="294"/>
      <c r="K17" s="29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3"/>
      <c r="D22" s="274"/>
      <c r="E22" s="274"/>
      <c r="F22" s="274"/>
      <c r="G22" s="274"/>
      <c r="H22" s="274"/>
      <c r="I22" s="274"/>
      <c r="J22" s="274"/>
      <c r="K22" s="173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163</v>
      </c>
      <c r="H24" s="229"/>
      <c r="I24" s="230"/>
      <c r="J24" s="227"/>
      <c r="K24" s="15"/>
      <c r="L24" s="238" t="s">
        <v>178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0" t="s">
        <v>7</v>
      </c>
      <c r="H25" s="290"/>
      <c r="I25" s="252" t="s">
        <v>180</v>
      </c>
      <c r="J25" s="252" t="s">
        <v>181</v>
      </c>
      <c r="K25" s="252" t="s">
        <v>181</v>
      </c>
      <c r="L25" s="252" t="s">
        <v>182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8" t="s">
        <v>2</v>
      </c>
      <c r="B27" s="279"/>
      <c r="C27" s="280"/>
      <c r="D27" s="280"/>
      <c r="E27" s="280"/>
      <c r="F27" s="280"/>
      <c r="G27" s="283" t="s">
        <v>3</v>
      </c>
      <c r="H27" s="285" t="s">
        <v>143</v>
      </c>
      <c r="I27" s="287" t="s">
        <v>147</v>
      </c>
      <c r="J27" s="288"/>
      <c r="K27" s="271" t="s">
        <v>144</v>
      </c>
      <c r="L27" s="269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1"/>
      <c r="B28" s="282"/>
      <c r="C28" s="282"/>
      <c r="D28" s="282"/>
      <c r="E28" s="282"/>
      <c r="F28" s="282"/>
      <c r="G28" s="284"/>
      <c r="H28" s="286"/>
      <c r="I28" s="178" t="s">
        <v>142</v>
      </c>
      <c r="J28" s="179" t="s">
        <v>141</v>
      </c>
      <c r="K28" s="272"/>
      <c r="L28" s="27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3" t="s">
        <v>139</v>
      </c>
      <c r="B29" s="264"/>
      <c r="C29" s="264"/>
      <c r="D29" s="264"/>
      <c r="E29" s="264"/>
      <c r="F29" s="265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110">
        <f>SUM(I31+I41+I64+I85+I93+I109+I132+I148+I157)</f>
        <v>1215163</v>
      </c>
      <c r="J30" s="110">
        <f>SUM(J31+J41+J64+J85+J93+J109+J132+J148+J157)</f>
        <v>1070653</v>
      </c>
      <c r="K30" s="240">
        <f>SUM(K31+K41+K64+K85+K93+K109+K132+K148+K157)</f>
        <v>825826.48</v>
      </c>
      <c r="L30" s="243">
        <f>SUM(L31+L41+L64+L85+L93+L109+L132+L148+L157)</f>
        <v>825826.48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110">
        <f>SUM(I32+I37)</f>
        <v>1185163</v>
      </c>
      <c r="J31" s="110">
        <f>SUM(J32+J37)</f>
        <v>1042053</v>
      </c>
      <c r="K31" s="241">
        <f>SUM(K32+K37)</f>
        <v>805464.72</v>
      </c>
      <c r="L31" s="244">
        <f>SUM(L32+L37)</f>
        <v>805464.72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125">
        <f aca="true" t="shared" si="0" ref="I32:L33">SUM(I33)</f>
        <v>904840</v>
      </c>
      <c r="J32" s="125">
        <f t="shared" si="0"/>
        <v>795580</v>
      </c>
      <c r="K32" s="242">
        <f t="shared" si="0"/>
        <v>618716.9</v>
      </c>
      <c r="L32" s="245">
        <f t="shared" si="0"/>
        <v>618716.9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125">
        <f t="shared" si="0"/>
        <v>904840</v>
      </c>
      <c r="J33" s="125">
        <f t="shared" si="0"/>
        <v>795580</v>
      </c>
      <c r="K33" s="242">
        <f t="shared" si="0"/>
        <v>618716.9</v>
      </c>
      <c r="L33" s="245">
        <f t="shared" si="0"/>
        <v>618716.9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127">
        <f>SUM(I35:I36)</f>
        <v>904840</v>
      </c>
      <c r="J34" s="125">
        <f>SUM(J35:J36)</f>
        <v>795580</v>
      </c>
      <c r="K34" s="242">
        <f>SUM(K35:K36)</f>
        <v>618716.9</v>
      </c>
      <c r="L34" s="245">
        <f>SUM(L35:L36)</f>
        <v>618716.9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112">
        <v>904840</v>
      </c>
      <c r="J35" s="114">
        <v>795580</v>
      </c>
      <c r="K35" s="239">
        <v>618716.9</v>
      </c>
      <c r="L35" s="239">
        <v>618716.9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114"/>
      <c r="J36" s="114"/>
      <c r="K36" s="239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127">
        <f aca="true" t="shared" si="1" ref="I37:L39">I38</f>
        <v>280323</v>
      </c>
      <c r="J37" s="125">
        <f t="shared" si="1"/>
        <v>246473</v>
      </c>
      <c r="K37" s="242">
        <f t="shared" si="1"/>
        <v>186747.82</v>
      </c>
      <c r="L37" s="245">
        <f t="shared" si="1"/>
        <v>186747.82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127">
        <f t="shared" si="1"/>
        <v>280323</v>
      </c>
      <c r="J38" s="125">
        <f t="shared" si="1"/>
        <v>246473</v>
      </c>
      <c r="K38" s="245">
        <f t="shared" si="1"/>
        <v>186747.82</v>
      </c>
      <c r="L38" s="245">
        <f t="shared" si="1"/>
        <v>186747.82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125">
        <f t="shared" si="1"/>
        <v>280323</v>
      </c>
      <c r="J39" s="125">
        <f t="shared" si="1"/>
        <v>246473</v>
      </c>
      <c r="K39" s="245">
        <f t="shared" si="1"/>
        <v>186747.82</v>
      </c>
      <c r="L39" s="245">
        <f t="shared" si="1"/>
        <v>186747.82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115">
        <v>280323</v>
      </c>
      <c r="J40" s="114">
        <v>246473</v>
      </c>
      <c r="K40" s="239">
        <v>186747.82</v>
      </c>
      <c r="L40" s="239">
        <v>186747.82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116">
        <f aca="true" t="shared" si="2" ref="I41:L43">I42</f>
        <v>30000</v>
      </c>
      <c r="J41" s="117">
        <f t="shared" si="2"/>
        <v>28600</v>
      </c>
      <c r="K41" s="248">
        <f t="shared" si="2"/>
        <v>20361.76</v>
      </c>
      <c r="L41" s="248">
        <f t="shared" si="2"/>
        <v>20361.76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125">
        <f t="shared" si="2"/>
        <v>30000</v>
      </c>
      <c r="J42" s="127">
        <f t="shared" si="2"/>
        <v>28600</v>
      </c>
      <c r="K42" s="245">
        <f t="shared" si="2"/>
        <v>20361.76</v>
      </c>
      <c r="L42" s="242">
        <f t="shared" si="2"/>
        <v>20361.76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125">
        <f t="shared" si="2"/>
        <v>30000</v>
      </c>
      <c r="J43" s="127">
        <f t="shared" si="2"/>
        <v>28600</v>
      </c>
      <c r="K43" s="249">
        <f t="shared" si="2"/>
        <v>20361.76</v>
      </c>
      <c r="L43" s="249">
        <f t="shared" si="2"/>
        <v>20361.76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146">
        <f>SUM(I45:I63)-I54</f>
        <v>30000</v>
      </c>
      <c r="J44" s="147">
        <f>SUM(J45:J63)-J54</f>
        <v>28600</v>
      </c>
      <c r="K44" s="250">
        <f>SUM(K45:K63)-K54</f>
        <v>20361.76</v>
      </c>
      <c r="L44" s="251">
        <f>SUM(L45:L63)-L54</f>
        <v>20361.76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114"/>
      <c r="J47" s="114"/>
      <c r="K47" s="114"/>
      <c r="L47" s="11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114">
        <v>10600</v>
      </c>
      <c r="J50" s="114">
        <v>10600</v>
      </c>
      <c r="K50" s="239">
        <v>10300.35</v>
      </c>
      <c r="L50" s="239">
        <v>10300.35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114">
        <v>3400</v>
      </c>
      <c r="J52" s="114">
        <v>3400</v>
      </c>
      <c r="K52" s="239">
        <v>2855.5</v>
      </c>
      <c r="L52" s="239">
        <v>2855.5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1">
        <v>1</v>
      </c>
      <c r="B54" s="256"/>
      <c r="C54" s="256"/>
      <c r="D54" s="256"/>
      <c r="E54" s="256"/>
      <c r="F54" s="257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115">
        <v>5400</v>
      </c>
      <c r="J58" s="114">
        <v>4500</v>
      </c>
      <c r="K58" s="239">
        <v>2715.13</v>
      </c>
      <c r="L58" s="239">
        <v>2715.13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5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115"/>
      <c r="J62" s="114"/>
      <c r="K62" s="114"/>
      <c r="L62" s="11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115">
        <v>10600</v>
      </c>
      <c r="J63" s="114">
        <v>10100</v>
      </c>
      <c r="K63" s="239">
        <v>4490.78</v>
      </c>
      <c r="L63" s="239">
        <v>4490.78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5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5">
        <f aca="true" t="shared" si="3" ref="I81:L83">I82</f>
        <v>0</v>
      </c>
      <c r="J81" s="126">
        <f t="shared" si="3"/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5">
        <f t="shared" si="3"/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5">
        <f t="shared" si="3"/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5">
        <f aca="true" t="shared" si="4" ref="I85:L87">I86</f>
        <v>0</v>
      </c>
      <c r="J85" s="126">
        <f t="shared" si="4"/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5">
        <f t="shared" si="4"/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5">
        <f t="shared" si="4"/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6">
        <v>1</v>
      </c>
      <c r="B90" s="267"/>
      <c r="C90" s="267"/>
      <c r="D90" s="267"/>
      <c r="E90" s="267"/>
      <c r="F90" s="268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21">
        <f aca="true" t="shared" si="5" ref="I94:L95">I95</f>
        <v>0</v>
      </c>
      <c r="J94" s="122">
        <f t="shared" si="5"/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5">
        <f t="shared" si="5"/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5">
        <f aca="true" t="shared" si="6" ref="I99:L100">I100</f>
        <v>0</v>
      </c>
      <c r="J99" s="126">
        <f t="shared" si="6"/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5">
        <f t="shared" si="6"/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2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5">
        <f aca="true" t="shared" si="9" ref="I115:L117">I116</f>
        <v>0</v>
      </c>
      <c r="J115" s="126">
        <f t="shared" si="9"/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5">
        <f t="shared" si="9"/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1">
        <f t="shared" si="9"/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21">
        <f aca="true" t="shared" si="10" ref="I119:L121">I120</f>
        <v>0</v>
      </c>
      <c r="J119" s="122">
        <f t="shared" si="10"/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5">
        <f t="shared" si="10"/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5">
        <f t="shared" si="10"/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21">
        <f aca="true" t="shared" si="11" ref="I123:L125">I124</f>
        <v>0</v>
      </c>
      <c r="J123" s="122">
        <f t="shared" si="11"/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5">
        <f t="shared" si="11"/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5">
        <f t="shared" si="11"/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6">
        <f aca="true" t="shared" si="12" ref="I127:L129">I128</f>
        <v>0</v>
      </c>
      <c r="J127" s="147">
        <f t="shared" si="12"/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5">
        <f t="shared" si="12"/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5">
        <f t="shared" si="12"/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5">
        <v>1</v>
      </c>
      <c r="B131" s="256"/>
      <c r="C131" s="256"/>
      <c r="D131" s="256"/>
      <c r="E131" s="256"/>
      <c r="F131" s="257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7">
        <f t="shared" si="14"/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7">
        <f aca="true" t="shared" si="15" ref="I143:L144">I144</f>
        <v>0</v>
      </c>
      <c r="J143" s="126">
        <f t="shared" si="15"/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8">
        <f t="shared" si="15"/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7">
        <f aca="true" t="shared" si="16" ref="I154:L155">I155</f>
        <v>0</v>
      </c>
      <c r="J154" s="126">
        <f t="shared" si="16"/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7">
        <f t="shared" si="16"/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7">
        <f aca="true" t="shared" si="17" ref="I158:L160">I159</f>
        <v>0</v>
      </c>
      <c r="J158" s="126">
        <f t="shared" si="17"/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3">
        <f t="shared" si="17"/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7">
        <f t="shared" si="17"/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3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1">
        <v>1</v>
      </c>
      <c r="B171" s="256"/>
      <c r="C171" s="256"/>
      <c r="D171" s="256"/>
      <c r="E171" s="256"/>
      <c r="F171" s="257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4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5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5">
        <v>1</v>
      </c>
      <c r="B208" s="256"/>
      <c r="C208" s="256"/>
      <c r="D208" s="256"/>
      <c r="E208" s="256"/>
      <c r="F208" s="257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1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21">
        <f aca="true" t="shared" si="21" ref="I216:L218">I217</f>
        <v>0</v>
      </c>
      <c r="J216" s="122">
        <f t="shared" si="21"/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6">
        <f t="shared" si="21"/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5">
        <f t="shared" si="21"/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1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6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6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5">
        <v>1</v>
      </c>
      <c r="B247" s="256"/>
      <c r="C247" s="256"/>
      <c r="D247" s="256"/>
      <c r="E247" s="256"/>
      <c r="F247" s="257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5">
        <f aca="true" t="shared" si="23" ref="I250:L251">I251</f>
        <v>0</v>
      </c>
      <c r="J250" s="126">
        <f t="shared" si="23"/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5">
        <f t="shared" si="23"/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5">
        <f aca="true" t="shared" si="24" ref="I276:L277">I277</f>
        <v>0</v>
      </c>
      <c r="J276" s="126">
        <f t="shared" si="24"/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5">
        <f t="shared" si="24"/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5">
        <f aca="true" t="shared" si="25" ref="I279:L280">I280</f>
        <v>0</v>
      </c>
      <c r="J279" s="154">
        <f t="shared" si="25"/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5">
        <f t="shared" si="25"/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5">
        <v>1</v>
      </c>
      <c r="B288" s="256"/>
      <c r="C288" s="256"/>
      <c r="D288" s="256"/>
      <c r="E288" s="256"/>
      <c r="F288" s="257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5">
        <v>1</v>
      </c>
      <c r="B330" s="256"/>
      <c r="C330" s="256"/>
      <c r="D330" s="256"/>
      <c r="E330" s="256"/>
      <c r="F330" s="257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5">
        <f aca="true" t="shared" si="30" ref="I341:L342">I342</f>
        <v>0</v>
      </c>
      <c r="J341" s="126">
        <f t="shared" si="30"/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7">
        <f t="shared" si="30"/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1" t="s">
        <v>138</v>
      </c>
      <c r="H344" s="186">
        <v>307</v>
      </c>
      <c r="I344" s="138">
        <f>SUM(I30+I174)</f>
        <v>1215163</v>
      </c>
      <c r="J344" s="139">
        <f>SUM(J30+J174)</f>
        <v>1070653</v>
      </c>
      <c r="K344" s="246">
        <f>SUM(K30+K174)</f>
        <v>825826.48</v>
      </c>
      <c r="L344" s="247">
        <f>SUM(L30+L174)</f>
        <v>825826.48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175</v>
      </c>
      <c r="H347" s="27"/>
      <c r="I347" s="3"/>
      <c r="J347" s="3"/>
      <c r="K347" s="254" t="s">
        <v>176</v>
      </c>
      <c r="L347" s="25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3" t="s">
        <v>169</v>
      </c>
      <c r="E348" s="234"/>
      <c r="F348" s="234"/>
      <c r="G348" s="234"/>
      <c r="H348" s="234"/>
      <c r="I348" s="182" t="s">
        <v>132</v>
      </c>
      <c r="J348" s="3"/>
      <c r="K348" s="258" t="s">
        <v>133</v>
      </c>
      <c r="L348" s="25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6"/>
      <c r="G350" s="82" t="s">
        <v>177</v>
      </c>
      <c r="H350" s="3"/>
      <c r="I350" s="158"/>
      <c r="J350" s="3"/>
      <c r="K350" s="254" t="s">
        <v>179</v>
      </c>
      <c r="L350" s="25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259" t="s">
        <v>170</v>
      </c>
      <c r="E351" s="260"/>
      <c r="F351" s="260"/>
      <c r="G351" s="260"/>
      <c r="H351" s="235"/>
      <c r="I351" s="182" t="s">
        <v>132</v>
      </c>
      <c r="J351" s="5"/>
      <c r="K351" s="258" t="s">
        <v>133</v>
      </c>
      <c r="L351" s="25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G6:K6"/>
    <mergeCell ref="G17:K17"/>
    <mergeCell ref="B13:L13"/>
    <mergeCell ref="G15:K15"/>
    <mergeCell ref="G8:K8"/>
    <mergeCell ref="A9:L9"/>
    <mergeCell ref="G10:K10"/>
    <mergeCell ref="G11:K11"/>
    <mergeCell ref="C22:J22"/>
    <mergeCell ref="A131:F131"/>
    <mergeCell ref="J1:L5"/>
    <mergeCell ref="A7:L7"/>
    <mergeCell ref="A27:F28"/>
    <mergeCell ref="G27:G28"/>
    <mergeCell ref="H27:H28"/>
    <mergeCell ref="I27:J27"/>
    <mergeCell ref="G16:K16"/>
    <mergeCell ref="G25:H25"/>
    <mergeCell ref="K351:L351"/>
    <mergeCell ref="D351:G351"/>
    <mergeCell ref="K348:L348"/>
    <mergeCell ref="A330:F330"/>
    <mergeCell ref="A18:L18"/>
    <mergeCell ref="A29:F29"/>
    <mergeCell ref="A90:F90"/>
    <mergeCell ref="A54:F54"/>
    <mergeCell ref="L27:L28"/>
    <mergeCell ref="K27:K28"/>
    <mergeCell ref="A171:F171"/>
    <mergeCell ref="A208:F208"/>
    <mergeCell ref="A247:F247"/>
    <mergeCell ref="A288:F288"/>
    <mergeCell ref="K347:L347"/>
    <mergeCell ref="K350:L35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2013-10-10T08:14:24Z</cp:lastPrinted>
  <dcterms:created xsi:type="dcterms:W3CDTF">2004-04-07T10:43:01Z</dcterms:created>
  <dcterms:modified xsi:type="dcterms:W3CDTF">2013-11-15T11:44:06Z</dcterms:modified>
  <cp:category/>
  <cp:version/>
  <cp:contentType/>
  <cp:contentStatus/>
</cp:coreProperties>
</file>