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gMk" sheetId="1" r:id="rId1"/>
  </sheets>
  <definedNames>
    <definedName name="_xlnm.Print_Titles" localSheetId="0">'gMk'!$19:$25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<sst xmlns="http://schemas.openxmlformats.org/spreadsheetml/2006/main" count="353" uniqueCount="186">
  <si>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</si>
  <si>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</si>
  <si>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</si>
  <si>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</si>
  <si>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</si>
  <si>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</si>
  <si>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</si>
  <si>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</si>
  <si>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</si>
  <si>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</si>
  <si>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</si>
  <si>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</si>
  <si>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</si>
  <si>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</si>
  <si>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</si>
  <si>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</si>
  <si>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</si>
  <si>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</si>
  <si>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</si>
  <si>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</si>
  <si>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</si>
  <si>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</si>
  <si>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</si>
  <si>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</si>
  <si>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</si>
  <si>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</si>
  <si>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</si>
  <si>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</si>
  <si>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</si>
  <si>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</si>
  <si>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</si>
  <si>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</si>
  <si>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</si>
  <si>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</si>
  <si>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</si>
  <si>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</si>
  <si>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</si>
  <si>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</si>
  <si>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</si>
  <si>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</si>
  <si>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</si>
  <si>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</si>
  <si>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</si>
  <si>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</si>
  <si>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</si>
  <si>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</si>
  <si>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</si>
  <si>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</si>
  <si>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</si>
  <si>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</si>
  <si>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</si>
  <si>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</si>
  <si>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</si>
  <si>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</si>
  <si>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</si>
  <si>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</si>
  <si>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</si>
  <si>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</si>
  <si>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</si>
  <si>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</si>
  <si>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</si>
  <si>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</si>
  <si>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</si>
  <si>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</si>
  <si>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</si>
  <si>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</si>
  <si>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</si>
  <si>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</si>
  <si>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</si>
  <si>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</si>
  <si>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</si>
  <si>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</si>
  <si>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</si>
  <si>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</si>
  <si>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</si>
  <si>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</si>
  <si>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</si>
  <si>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</si>
  <si>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</si>
  <si>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</si>
  <si>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</si>
  <si>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</si>
  <si>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</si>
  <si>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</si>
  <si>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</si>
  <si>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</si>
  <si>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</si>
  <si>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</si>
  <si>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</si>
  <si>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</si>
  <si>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</si>
  <si>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</si>
  <si>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</si>
  <si>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</si>
  <si>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</si>
  <si>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</si>
  <si>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</si>
  <si>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</si>
  <si>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</si>
  <si>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</si>
  <si>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</si>
  <si>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</si>
  <si>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</si>
  <si>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</si>
  <si>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</si>
  <si>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</si>
  <si>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</si>
  <si>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</si>
  <si>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</si>
  <si>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</si>
  <si>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</si>
  <si>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</si>
  <si>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</si>
  <si>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</si>
  <si>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</si>
  <si>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</si>
  <si>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</si>
  <si>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</si>
  <si>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</si>
  <si>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</si>
  <si>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</si>
  <si>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</si>
  <si>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</si>
  <si>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</si>
  <si>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</si>
  <si>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</si>
  <si>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</si>
  <si>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</si>
  <si>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</si>
  <si>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</si>
  <si>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</si>
  <si>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</si>
  <si>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</si>
  <si>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</si>
  <si>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</si>
  <si>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</si>
  <si>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</si>
  <si>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</si>
  <si>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</si>
  <si>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</si>
  <si>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</si>
  <si>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</si>
  <si>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</si>
  <si>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</si>
  <si>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</si>
  <si>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</si>
  <si>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</si>
  <si>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</si>
  <si>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</si>
  <si>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</si>
  <si>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</si>
  <si>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</si>
  <si>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</si>
  <si>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</si>
  <si>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</si>
  <si>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</si>
  <si>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</si>
  <si>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</si>
  <si>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</si>
  <si>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</si>
  <si>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</si>
  <si>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</si>
  <si>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</si>
  <si>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</si>
  <si>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</si>
  <si>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</si>
  <si>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</si>
  <si>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</si>
  <si>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</si>
  <si>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</si>
  <si>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</si>
  <si>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</si>
  <si>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</si>
  <si>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</si>
  <si>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</si>
  <si>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Direktorė</t>
  </si>
  <si>
    <t>Vida Greičiūtė</t>
  </si>
  <si>
    <t>Vyr. buhalterė</t>
  </si>
  <si>
    <t>MK</t>
  </si>
  <si>
    <t>Irena Antanaitienė</t>
  </si>
  <si>
    <t>09</t>
  </si>
  <si>
    <t>02</t>
  </si>
  <si>
    <t>01</t>
  </si>
  <si>
    <t>190919036, Dariaus ir Girėno g.22, LT-74440 Veliuona, Jurbarko rajonas</t>
  </si>
  <si>
    <t>2013 M. BIRŽELIO 30 D.</t>
  </si>
  <si>
    <t>2013-07-10   Nr. IS-180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</si>
</sst>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11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8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58" t="s">
        <v>171</v>
      </c>
      <c r="K1" s="259"/>
      <c r="L1" s="25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59"/>
      <c r="K2" s="259"/>
      <c r="L2" s="25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59"/>
      <c r="K3" s="259"/>
      <c r="L3" s="25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59"/>
      <c r="K4" s="259"/>
      <c r="L4" s="25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59"/>
      <c r="K5" s="259"/>
      <c r="L5" s="25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4" t="s">
        <v>172</v>
      </c>
      <c r="H6" s="275"/>
      <c r="I6" s="275"/>
      <c r="J6" s="275"/>
      <c r="K6" s="27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0" t="s">
        <v>183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56" t="s">
        <v>161</v>
      </c>
      <c r="H8" s="256"/>
      <c r="I8" s="256"/>
      <c r="J8" s="256"/>
      <c r="K8" s="256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4" t="s">
        <v>184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5" t="s">
        <v>173</v>
      </c>
      <c r="H10" s="255"/>
      <c r="I10" s="255"/>
      <c r="J10" s="255"/>
      <c r="K10" s="25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7" t="s">
        <v>162</v>
      </c>
      <c r="H11" s="257"/>
      <c r="I11" s="257"/>
      <c r="J11" s="257"/>
      <c r="K11" s="25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4" t="s">
        <v>5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5" t="s">
        <v>185</v>
      </c>
      <c r="H15" s="255"/>
      <c r="I15" s="255"/>
      <c r="J15" s="255"/>
      <c r="K15" s="25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2" t="s">
        <v>174</v>
      </c>
      <c r="H16" s="272"/>
      <c r="I16" s="272"/>
      <c r="J16" s="272"/>
      <c r="K16" s="27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6"/>
      <c r="H17" s="277"/>
      <c r="I17" s="277"/>
      <c r="J17" s="277"/>
      <c r="K17" s="27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3"/>
      <c r="D22" s="294"/>
      <c r="E22" s="294"/>
      <c r="F22" s="294"/>
      <c r="G22" s="294"/>
      <c r="H22" s="294"/>
      <c r="I22" s="294"/>
      <c r="J22" s="294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178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3" t="s">
        <v>7</v>
      </c>
      <c r="H25" s="273"/>
      <c r="I25" s="252" t="s">
        <v>180</v>
      </c>
      <c r="J25" s="252" t="s">
        <v>181</v>
      </c>
      <c r="K25" s="252" t="s">
        <v>181</v>
      </c>
      <c r="L25" s="252" t="s">
        <v>182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1" t="s">
        <v>2</v>
      </c>
      <c r="B27" s="262"/>
      <c r="C27" s="263"/>
      <c r="D27" s="263"/>
      <c r="E27" s="263"/>
      <c r="F27" s="263"/>
      <c r="G27" s="266" t="s">
        <v>3</v>
      </c>
      <c r="H27" s="268" t="s">
        <v>143</v>
      </c>
      <c r="I27" s="270" t="s">
        <v>147</v>
      </c>
      <c r="J27" s="271"/>
      <c r="K27" s="291" t="s">
        <v>144</v>
      </c>
      <c r="L27" s="289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4"/>
      <c r="B28" s="265"/>
      <c r="C28" s="265"/>
      <c r="D28" s="265"/>
      <c r="E28" s="265"/>
      <c r="F28" s="265"/>
      <c r="G28" s="267"/>
      <c r="H28" s="269"/>
      <c r="I28" s="178" t="s">
        <v>142</v>
      </c>
      <c r="J28" s="179" t="s">
        <v>141</v>
      </c>
      <c r="K28" s="292"/>
      <c r="L28" s="29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2" t="s">
        <v>139</v>
      </c>
      <c r="B29" s="283"/>
      <c r="C29" s="283"/>
      <c r="D29" s="283"/>
      <c r="E29" s="283"/>
      <c r="F29" s="284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1214430</v>
      </c>
      <c r="J30" s="110">
        <f>SUM(J31+J41+J64+J85+J93+J109+J132+J148+J157)</f>
        <v>896980</v>
      </c>
      <c r="K30" s="240">
        <f>SUM(K31+K41+K64+K85+K93+K109+K132+K148+K157)</f>
        <v>756699.5800000001</v>
      </c>
      <c r="L30" s="243">
        <f>SUM(L31+L41+L64+L85+L93+L109+L132+L148+L157)</f>
        <v>756699.5800000001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1184430</v>
      </c>
      <c r="J31" s="110">
        <f>SUM(J32+J37)</f>
        <v>872480</v>
      </c>
      <c r="K31" s="241">
        <f>SUM(K32+K37)</f>
        <v>739885.65</v>
      </c>
      <c r="L31" s="244">
        <f>SUM(L32+L37)</f>
        <v>739885.65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904280</v>
      </c>
      <c r="J32" s="125">
        <f t="shared" si="0"/>
        <v>666120</v>
      </c>
      <c r="K32" s="242">
        <f t="shared" si="0"/>
        <v>565408.5</v>
      </c>
      <c r="L32" s="245">
        <f t="shared" si="0"/>
        <v>565408.5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904280</v>
      </c>
      <c r="J33" s="125">
        <f t="shared" si="0"/>
        <v>666120</v>
      </c>
      <c r="K33" s="242">
        <f t="shared" si="0"/>
        <v>565408.5</v>
      </c>
      <c r="L33" s="245">
        <f t="shared" si="0"/>
        <v>565408.5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904280</v>
      </c>
      <c r="J34" s="125">
        <f>SUM(J35:J36)</f>
        <v>666120</v>
      </c>
      <c r="K34" s="242">
        <f>SUM(K35:K36)</f>
        <v>565408.5</v>
      </c>
      <c r="L34" s="245">
        <f>SUM(L35:L36)</f>
        <v>565408.5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904280</v>
      </c>
      <c r="J35" s="114">
        <v>666120</v>
      </c>
      <c r="K35" s="239">
        <v>565408.5</v>
      </c>
      <c r="L35" s="239">
        <v>565408.5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280150</v>
      </c>
      <c r="J37" s="125">
        <f t="shared" si="1"/>
        <v>206360</v>
      </c>
      <c r="K37" s="242">
        <f t="shared" si="1"/>
        <v>174477.15</v>
      </c>
      <c r="L37" s="245">
        <f t="shared" si="1"/>
        <v>174477.15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280150</v>
      </c>
      <c r="J38" s="125">
        <f t="shared" si="1"/>
        <v>206360</v>
      </c>
      <c r="K38" s="245">
        <f t="shared" si="1"/>
        <v>174477.15</v>
      </c>
      <c r="L38" s="245">
        <f t="shared" si="1"/>
        <v>174477.15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280150</v>
      </c>
      <c r="J39" s="125">
        <f t="shared" si="1"/>
        <v>206360</v>
      </c>
      <c r="K39" s="245">
        <f t="shared" si="1"/>
        <v>174477.15</v>
      </c>
      <c r="L39" s="245">
        <f t="shared" si="1"/>
        <v>174477.15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280150</v>
      </c>
      <c r="J40" s="114">
        <v>206360</v>
      </c>
      <c r="K40" s="239">
        <v>174477.15</v>
      </c>
      <c r="L40" s="239">
        <v>174477.15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30000</v>
      </c>
      <c r="J41" s="117">
        <f t="shared" si="2"/>
        <v>24500</v>
      </c>
      <c r="K41" s="248">
        <f t="shared" si="2"/>
        <v>16813.93</v>
      </c>
      <c r="L41" s="248">
        <f t="shared" si="2"/>
        <v>16813.93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30000</v>
      </c>
      <c r="J42" s="127">
        <f t="shared" si="2"/>
        <v>24500</v>
      </c>
      <c r="K42" s="245">
        <f t="shared" si="2"/>
        <v>16813.93</v>
      </c>
      <c r="L42" s="242">
        <f t="shared" si="2"/>
        <v>16813.93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30000</v>
      </c>
      <c r="J43" s="127">
        <f t="shared" si="2"/>
        <v>24500</v>
      </c>
      <c r="K43" s="249">
        <f t="shared" si="2"/>
        <v>16813.93</v>
      </c>
      <c r="L43" s="249">
        <f t="shared" si="2"/>
        <v>16813.93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30000</v>
      </c>
      <c r="J44" s="147">
        <f>SUM(J45:J63)-J54</f>
        <v>24500</v>
      </c>
      <c r="K44" s="250">
        <f>SUM(K45:K63)-K54</f>
        <v>16813.93</v>
      </c>
      <c r="L44" s="251">
        <f>SUM(L45:L63)-L54</f>
        <v>16813.93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/>
      <c r="J47" s="114"/>
      <c r="K47" s="114"/>
      <c r="L47" s="1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>
        <v>11000</v>
      </c>
      <c r="J50" s="114">
        <v>11000</v>
      </c>
      <c r="K50" s="239">
        <v>8359.1</v>
      </c>
      <c r="L50" s="239">
        <v>8359.1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>
        <v>3000</v>
      </c>
      <c r="J52" s="114">
        <v>3000</v>
      </c>
      <c r="K52" s="239">
        <v>1886.5</v>
      </c>
      <c r="L52" s="239">
        <v>1886.5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8">
        <v>1</v>
      </c>
      <c r="B54" s="279"/>
      <c r="C54" s="279"/>
      <c r="D54" s="279"/>
      <c r="E54" s="279"/>
      <c r="F54" s="280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>
        <v>5400</v>
      </c>
      <c r="J58" s="114">
        <v>3500</v>
      </c>
      <c r="K58" s="239">
        <v>2674.42</v>
      </c>
      <c r="L58" s="239">
        <v>2674.42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/>
      <c r="J62" s="114"/>
      <c r="K62" s="114"/>
      <c r="L62" s="11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10600</v>
      </c>
      <c r="J63" s="114">
        <v>7000</v>
      </c>
      <c r="K63" s="239">
        <v>3893.91</v>
      </c>
      <c r="L63" s="239">
        <v>3893.91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5">
        <v>1</v>
      </c>
      <c r="B90" s="286"/>
      <c r="C90" s="286"/>
      <c r="D90" s="286"/>
      <c r="E90" s="286"/>
      <c r="F90" s="287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8">
        <v>1</v>
      </c>
      <c r="B131" s="279"/>
      <c r="C131" s="279"/>
      <c r="D131" s="279"/>
      <c r="E131" s="279"/>
      <c r="F131" s="280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8">
        <v>1</v>
      </c>
      <c r="B171" s="279"/>
      <c r="C171" s="279"/>
      <c r="D171" s="279"/>
      <c r="E171" s="279"/>
      <c r="F171" s="280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8">
        <v>1</v>
      </c>
      <c r="B208" s="279"/>
      <c r="C208" s="279"/>
      <c r="D208" s="279"/>
      <c r="E208" s="279"/>
      <c r="F208" s="280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8">
        <v>1</v>
      </c>
      <c r="B247" s="279"/>
      <c r="C247" s="279"/>
      <c r="D247" s="279"/>
      <c r="E247" s="279"/>
      <c r="F247" s="280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8">
        <v>1</v>
      </c>
      <c r="B288" s="279"/>
      <c r="C288" s="279"/>
      <c r="D288" s="279"/>
      <c r="E288" s="279"/>
      <c r="F288" s="280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8">
        <v>1</v>
      </c>
      <c r="B330" s="279"/>
      <c r="C330" s="279"/>
      <c r="D330" s="279"/>
      <c r="E330" s="279"/>
      <c r="F330" s="280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1214430</v>
      </c>
      <c r="J344" s="139">
        <f>SUM(J30+J174)</f>
        <v>896980</v>
      </c>
      <c r="K344" s="246">
        <f>SUM(K30+K174)</f>
        <v>756699.5800000001</v>
      </c>
      <c r="L344" s="247">
        <f>SUM(L30+L174)</f>
        <v>756699.5800000001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175</v>
      </c>
      <c r="H347" s="27"/>
      <c r="I347" s="3"/>
      <c r="J347" s="3"/>
      <c r="K347" s="295" t="s">
        <v>176</v>
      </c>
      <c r="L347" s="29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96" t="s">
        <v>133</v>
      </c>
      <c r="L348" s="29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177</v>
      </c>
      <c r="H350" s="3"/>
      <c r="I350" s="158"/>
      <c r="J350" s="3"/>
      <c r="K350" s="295" t="s">
        <v>179</v>
      </c>
      <c r="L350" s="29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97" t="s">
        <v>170</v>
      </c>
      <c r="E351" s="298"/>
      <c r="F351" s="298"/>
      <c r="G351" s="298"/>
      <c r="H351" s="235"/>
      <c r="I351" s="182" t="s">
        <v>132</v>
      </c>
      <c r="J351" s="5"/>
      <c r="K351" s="296" t="s">
        <v>133</v>
      </c>
      <c r="L351" s="29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A330:F330"/>
    <mergeCell ref="A171:F171"/>
    <mergeCell ref="A208:F208"/>
    <mergeCell ref="A247:F247"/>
    <mergeCell ref="A288:F288"/>
    <mergeCell ref="K347:L347"/>
    <mergeCell ref="K350:L350"/>
    <mergeCell ref="K351:L351"/>
    <mergeCell ref="D351:G351"/>
    <mergeCell ref="K348:L348"/>
    <mergeCell ref="A18:L18"/>
    <mergeCell ref="A29:F29"/>
    <mergeCell ref="A90:F90"/>
    <mergeCell ref="A54:F54"/>
    <mergeCell ref="L27:L28"/>
    <mergeCell ref="K27:K28"/>
    <mergeCell ref="C22:J22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2013-07-01T09:06:03Z</cp:lastPrinted>
  <dcterms:created xsi:type="dcterms:W3CDTF">2004-04-07T10:43:01Z</dcterms:created>
  <dcterms:modified xsi:type="dcterms:W3CDTF">2013-09-08T07:48:09Z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